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uroto\Desktop\"/>
    </mc:Choice>
  </mc:AlternateContent>
  <workbookProtection workbookPassword="979D" lockStructure="1"/>
  <bookViews>
    <workbookView xWindow="0" yWindow="0" windowWidth="19200" windowHeight="121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BE35" i="9"/>
  <c r="AM35" i="9"/>
  <c r="CO34" i="9"/>
  <c r="BE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AM34" i="9"/>
  <c r="BW34" i="9" s="1"/>
  <c r="BW35" i="9" s="1"/>
  <c r="BW36" i="9" s="1"/>
  <c r="BW37" i="9" s="1"/>
  <c r="BW38" i="9" s="1"/>
  <c r="BW39" i="9" s="1"/>
  <c r="BW40" i="9" s="1"/>
  <c r="BW41" i="9" s="1"/>
  <c r="BW42" i="9" s="1"/>
  <c r="BW43" i="9" s="1"/>
</calcChain>
</file>

<file path=xl/sharedStrings.xml><?xml version="1.0" encoding="utf-8"?>
<sst xmlns="http://schemas.openxmlformats.org/spreadsheetml/2006/main" count="950" uniqueCount="547">
  <si>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</si>
  <si>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</si>
  <si>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</si>
  <si>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</si>
  <si>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</si>
  <si>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</si>
  <si>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</si>
  <si>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</si>
  <si>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</si>
  <si>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</si>
  <si>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</si>
  <si>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</si>
  <si>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</si>
  <si>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</si>
  <si>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</si>
  <si>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</si>
  <si>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</si>
  <si>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</si>
  <si>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</si>
  <si>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</si>
  <si>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</si>
  <si>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</si>
  <si>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</si>
  <si>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</si>
  <si>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</si>
  <si>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</si>
  <si>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</si>
  <si>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</si>
  <si>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</si>
  <si>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</si>
  <si>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</si>
  <si>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</si>
  <si>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</si>
  <si>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</si>
  <si>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</si>
  <si>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</si>
  <si>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</si>
  <si>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</si>
  <si>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</si>
  <si>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</si>
  <si>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</si>
  <si>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</si>
  <si>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</si>
  <si>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</si>
  <si>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</si>
  <si>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</si>
  <si>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</si>
  <si>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</si>
  <si>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</si>
  <si>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</si>
  <si>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</si>
  <si>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</si>
  <si>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</si>
  <si>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</si>
  <si>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</si>
  <si>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</si>
  <si>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</si>
  <si>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</si>
  <si>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</si>
  <si>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</si>
  <si>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</si>
  <si>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</si>
  <si>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</si>
  <si>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</si>
  <si>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</si>
  <si>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</si>
  <si>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</si>
  <si>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</si>
  <si>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</si>
  <si>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</si>
  <si>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</si>
  <si>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</si>
  <si>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</si>
  <si>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</si>
  <si>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</si>
  <si>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</si>
  <si>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</si>
  <si>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</si>
  <si>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</si>
  <si>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</si>
  <si>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</si>
  <si>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</si>
  <si>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室戸市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</si>
  <si>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</si>
  <si>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</si>
  <si>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</si>
  <si>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</si>
  <si>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</si>
  <si>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</si>
  <si>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</si>
  <si>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</si>
  <si>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</si>
  <si>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</si>
  <si>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</si>
  <si>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</si>
  <si>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</si>
  <si>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</si>
  <si>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</si>
  <si>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</si>
  <si>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</si>
  <si>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</si>
  <si>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</si>
  <si>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</si>
  <si>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</si>
  <si>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</si>
  <si>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</si>
  <si>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</si>
  <si>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</si>
  <si>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</si>
  <si>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</si>
  <si>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</si>
  <si>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</si>
  <si>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</si>
  <si>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</si>
  <si>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</si>
  <si>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</si>
  <si>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</si>
  <si>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</si>
  <si>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</si>
  <si>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</si>
  <si>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</si>
  <si>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</si>
  <si>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</si>
  <si>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</si>
  <si>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</si>
  <si>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</si>
  <si>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</si>
  <si>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</si>
  <si>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</si>
  <si>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</si>
  <si>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</si>
  <si>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</si>
  <si>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</si>
  <si>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</si>
  <si>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</si>
  <si>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</si>
  <si>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8"/>
  </si>
  <si>
    <t>うち日本人(％)</t>
    <phoneticPr fontId="5"/>
  </si>
  <si>
    <t>-2.7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</si>
  <si>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</si>
  <si>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</si>
  <si>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</si>
  <si>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</si>
  <si>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</si>
  <si>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</si>
  <si>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</si>
  <si>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</si>
  <si>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</si>
  <si>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</si>
  <si>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</si>
  <si>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</si>
  <si>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</si>
  <si>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</si>
  <si>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</si>
  <si>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</si>
  <si>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</si>
  <si>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</si>
  <si>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</si>
  <si>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</si>
  <si>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</si>
  <si>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</si>
  <si>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</si>
  <si>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</si>
  <si>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</si>
  <si>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</si>
  <si>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</si>
  <si>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</si>
  <si>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</si>
  <si>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</si>
  <si>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</si>
  <si>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</si>
  <si>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</si>
  <si>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</si>
  <si>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</si>
  <si>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</si>
  <si>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</si>
  <si>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</si>
  <si>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</si>
  <si>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</si>
  <si>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</si>
  <si>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</si>
  <si>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</si>
  <si>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</si>
  <si>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</si>
  <si>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</si>
  <si>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</si>
  <si>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</si>
  <si>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</si>
  <si>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</si>
  <si>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</si>
  <si>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</si>
  <si>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</si>
  <si>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</si>
  <si>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</si>
  <si>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</si>
  <si>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</si>
  <si>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高知県室戸市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</si>
  <si>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</si>
  <si>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</si>
  <si>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</si>
  <si>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</si>
  <si>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</si>
  <si>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</si>
  <si>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</si>
  <si>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</si>
  <si>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</si>
  <si>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</si>
  <si>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</si>
  <si>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</si>
  <si>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</si>
  <si>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</si>
  <si>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</si>
  <si>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</si>
  <si>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</si>
  <si>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</si>
  <si>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</si>
  <si>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</si>
  <si>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</si>
  <si>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</si>
  <si>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</si>
  <si>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</si>
  <si>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</si>
  <si>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</si>
  <si>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</si>
  <si>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</si>
  <si>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</si>
  <si>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</si>
  <si>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</si>
  <si>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</si>
  <si>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</si>
  <si>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</si>
  <si>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</si>
  <si>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</si>
  <si>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</si>
  <si>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</si>
  <si>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</si>
  <si>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</si>
  <si>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</si>
  <si>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</si>
  <si>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</si>
  <si>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</si>
  <si>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</si>
  <si>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</si>
  <si>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</si>
  <si>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</si>
  <si>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</si>
  <si>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</si>
  <si>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</si>
  <si>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</si>
  <si>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</si>
  <si>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</si>
  <si>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</si>
  <si>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</si>
  <si>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</si>
  <si>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</si>
  <si>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</si>
  <si>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</si>
  <si>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</si>
  <si>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</si>
  <si>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</si>
  <si>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</si>
  <si>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</si>
  <si>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</si>
  <si>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</si>
  <si>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</si>
  <si>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</si>
  <si>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</si>
  <si>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</si>
  <si>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</si>
  <si>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</si>
  <si>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</si>
  <si>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</si>
  <si>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</si>
  <si>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</si>
  <si>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</si>
  <si>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</si>
  <si>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</si>
  <si>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</si>
  <si>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</si>
  <si>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</si>
  <si>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</si>
  <si>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</si>
  <si>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</si>
  <si>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</si>
  <si>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</si>
  <si>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</si>
  <si>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</si>
  <si>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</si>
  <si>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</si>
  <si>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</si>
  <si>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</si>
  <si>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</si>
  <si>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</si>
  <si>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</si>
  <si>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</si>
  <si>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</si>
  <si>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</si>
  <si>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</si>
  <si>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</si>
  <si>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</si>
  <si>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</si>
  <si>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</si>
  <si>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</si>
  <si>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</si>
  <si>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</si>
  <si>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</si>
  <si>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</si>
  <si>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</si>
  <si>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</si>
  <si>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</si>
  <si>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</si>
  <si>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</si>
  <si>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</si>
  <si>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</si>
  <si>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</si>
  <si>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</si>
  <si>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</si>
  <si>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</si>
  <si>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</si>
  <si>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</si>
  <si>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</si>
  <si>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</si>
  <si>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</si>
  <si>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</si>
  <si>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</si>
  <si>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</si>
  <si>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</si>
  <si>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</si>
  <si>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</si>
  <si>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</si>
  <si>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</si>
  <si>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</si>
  <si>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</si>
  <si>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</si>
  <si>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</si>
  <si>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</si>
  <si>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</si>
  <si>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</si>
  <si>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</si>
  <si>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</si>
  <si>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</si>
  <si>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</si>
  <si>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</si>
  <si>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</si>
  <si>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</si>
  <si>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</si>
  <si>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</si>
  <si>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高知県室戸市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</si>
  <si>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</si>
  <si>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</si>
  <si>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</si>
  <si>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</si>
  <si>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</si>
  <si>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</si>
  <si>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</si>
  <si>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</si>
  <si>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</si>
  <si>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</si>
  <si>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</si>
  <si>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</si>
  <si>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</si>
  <si>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</si>
  <si>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</si>
  <si>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</si>
  <si>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</si>
  <si>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</si>
  <si>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</si>
  <si>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</si>
  <si>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海洋深層水給水事業特別会計</t>
    <phoneticPr fontId="5"/>
  </si>
  <si>
    <t>障害支援区分認定審査会運営事業特別会計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</si>
  <si>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</si>
  <si>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</si>
  <si>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</si>
  <si>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</si>
  <si>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</si>
  <si>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</si>
  <si>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</si>
  <si>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</si>
  <si>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</si>
  <si>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</si>
  <si>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</si>
  <si>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</si>
  <si>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</si>
  <si>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</si>
  <si>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介護認定審査会運営事業特別会計</t>
    <phoneticPr fontId="5"/>
  </si>
  <si>
    <t>介護保険事業特別会計</t>
    <phoneticPr fontId="5"/>
  </si>
  <si>
    <t>後期高齢者医療事業特別会計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</si>
  <si>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</si>
  <si>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</si>
  <si>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</si>
  <si>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</si>
  <si>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</si>
  <si>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</si>
  <si>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</si>
  <si>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</si>
  <si>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</si>
  <si>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</si>
  <si>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</si>
  <si>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</si>
  <si>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</si>
  <si>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</si>
  <si>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</si>
  <si>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</si>
  <si>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</si>
  <si>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</si>
  <si>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</si>
  <si>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</si>
  <si>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</si>
  <si>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</si>
  <si>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</si>
  <si>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</si>
  <si>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</si>
  <si>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</si>
  <si>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</si>
  <si>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</si>
  <si>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</si>
  <si>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</si>
  <si>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</si>
  <si>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</si>
  <si>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</si>
  <si>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</si>
  <si>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</si>
  <si>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</si>
  <si>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</si>
  <si>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</si>
  <si>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</si>
  <si>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</si>
  <si>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</si>
  <si>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</si>
  <si>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</si>
  <si>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</si>
  <si>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</si>
  <si>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</si>
  <si>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</si>
  <si>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</si>
  <si>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</si>
  <si>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</si>
  <si>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</si>
  <si>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</si>
  <si>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</si>
  <si>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</si>
  <si>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</si>
  <si>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</si>
  <si>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</si>
  <si>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</si>
  <si>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</si>
  <si>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</si>
  <si>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</si>
  <si>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</si>
  <si>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</si>
  <si>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</si>
  <si>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</si>
  <si>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</si>
  <si>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</si>
  <si>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</si>
  <si>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</si>
  <si>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</si>
  <si>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</si>
  <si>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</si>
  <si>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</si>
  <si>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</si>
  <si>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</si>
  <si>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</si>
  <si>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</si>
  <si>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</si>
  <si>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</si>
  <si>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</si>
  <si>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</si>
  <si>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</si>
  <si>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</si>
  <si>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</si>
  <si>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</si>
  <si>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</si>
  <si>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</si>
  <si>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</si>
  <si>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</si>
  <si>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</si>
  <si>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</si>
  <si>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</si>
  <si>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</si>
  <si>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</si>
  <si>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</si>
  <si>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</si>
  <si>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</si>
  <si>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</si>
  <si>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</si>
  <si>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</si>
  <si>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</si>
  <si>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</si>
  <si>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</si>
  <si>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</si>
  <si>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</si>
  <si>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</si>
  <si>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</si>
  <si>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</si>
  <si>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</si>
  <si>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</si>
  <si>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</si>
  <si>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</si>
  <si>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</si>
  <si>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</si>
  <si>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</si>
  <si>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</si>
  <si>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</si>
  <si>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</si>
  <si>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</si>
  <si>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</si>
  <si>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</si>
  <si>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</si>
  <si>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</si>
  <si>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</si>
  <si>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</si>
  <si>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</si>
  <si>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</si>
  <si>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</si>
  <si>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</si>
  <si>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</si>
  <si>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</si>
  <si>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</si>
  <si>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</si>
  <si>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</si>
  <si>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国民健康保険事業特別会計</t>
  </si>
  <si>
    <t>▲ 9.72</t>
  </si>
  <si>
    <t>▲ 11.20</t>
  </si>
  <si>
    <t>▲ 9.42</t>
  </si>
  <si>
    <t>▲ 8.44</t>
  </si>
  <si>
    <t>▲ 7.60</t>
  </si>
  <si>
    <t>一般会計</t>
  </si>
  <si>
    <t>水道事業会計</t>
  </si>
  <si>
    <t>後期高齢者医療事業特別会計</t>
  </si>
  <si>
    <t>介護保険事業特別会計</t>
  </si>
  <si>
    <t>海洋深層水給水事業特別会計</t>
  </si>
  <si>
    <t>障害支援区分認定審査会運営事業特別会計</t>
  </si>
  <si>
    <t>介護認定審査会運営事業特別会計</t>
  </si>
  <si>
    <t>その他会計（赤字）</t>
  </si>
  <si>
    <t>▲ 1.74</t>
  </si>
  <si>
    <t>その他会計（黒字）</t>
  </si>
  <si>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2"/>
  </si>
  <si>
    <t>芸東衛生組合</t>
    <rPh sb="0" eb="1">
      <t>ゲイ</t>
    </rPh>
    <rPh sb="1" eb="2">
      <t>トウ</t>
    </rPh>
    <rPh sb="2" eb="4">
      <t>エイセイ</t>
    </rPh>
    <rPh sb="4" eb="6">
      <t>クミアイ</t>
    </rPh>
    <phoneticPr fontId="5"/>
  </si>
  <si>
    <t>高知県広域食肉センター事務組合</t>
    <rPh sb="0" eb="3">
      <t>コウチケン</t>
    </rPh>
    <rPh sb="3" eb="5">
      <t>コウイキ</t>
    </rPh>
    <rPh sb="5" eb="7">
      <t>ショクニク</t>
    </rPh>
    <rPh sb="11" eb="13">
      <t>ジム</t>
    </rPh>
    <rPh sb="13" eb="15">
      <t>クミアイ</t>
    </rPh>
    <phoneticPr fontId="5"/>
  </si>
  <si>
    <t>安芸広域市町村圏事務組合</t>
    <rPh sb="0" eb="2">
      <t>アキ</t>
    </rPh>
    <rPh sb="2" eb="4">
      <t>コウイキ</t>
    </rPh>
    <rPh sb="4" eb="7">
      <t>シチョウソン</t>
    </rPh>
    <rPh sb="7" eb="8">
      <t>ケン</t>
    </rPh>
    <rPh sb="8" eb="10">
      <t>ジム</t>
    </rPh>
    <rPh sb="10" eb="12">
      <t>クミアイ</t>
    </rPh>
    <phoneticPr fontId="5"/>
  </si>
  <si>
    <t>こうち人づくり広域連合</t>
    <rPh sb="3" eb="4">
      <t>ヒト</t>
    </rPh>
    <rPh sb="7" eb="9">
      <t>コウイキ</t>
    </rPh>
    <rPh sb="9" eb="11">
      <t>レンゴウ</t>
    </rPh>
    <phoneticPr fontId="5"/>
  </si>
  <si>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5"/>
  </si>
  <si>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</si>
  <si>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高知県市町村総合事務組合（会館建設事業特別会計）</t>
    <rPh sb="0" eb="3">
      <t>コウチケン</t>
    </rPh>
    <rPh sb="3" eb="6">
      <t>シチョウソン</t>
    </rPh>
    <rPh sb="6" eb="8">
      <t>ソウゴウ</t>
    </rPh>
    <rPh sb="8" eb="10">
      <t>ジム</t>
    </rPh>
    <rPh sb="10" eb="12">
      <t>クミアイ</t>
    </rPh>
    <rPh sb="13" eb="15">
      <t>カイカン</t>
    </rPh>
    <rPh sb="15" eb="17">
      <t>ケンセツ</t>
    </rPh>
    <rPh sb="17" eb="19">
      <t>ジギョウ</t>
    </rPh>
    <rPh sb="19" eb="21">
      <t>トクベツ</t>
    </rPh>
    <rPh sb="21" eb="23">
      <t>カイケイ</t>
    </rPh>
    <phoneticPr fontId="5"/>
  </si>
  <si>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5"/>
  </si>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</sst>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183708</c:v>
                </c:pt>
                <c:pt idx="1">
                  <c:v>54171</c:v>
                </c:pt>
                <c:pt idx="2">
                  <c:v>62733</c:v>
                </c:pt>
                <c:pt idx="3">
                  <c:v>144141</c:v>
                </c:pt>
                <c:pt idx="4">
                  <c:v>161088</c:v>
                </c:pt>
              </c:numCache>
            </c:numRef>
          </c:val>
          <c:smooth val="0"/>
        </c:ser>
        <c:dLbls>
          <c:showLegendKey val="0"/>
          <c:showVal val="0"/>
          <c:showCatName val="0"/>
          <c:showSerName val="0"/>
          <c:showPercent val="0"/>
          <c:showBubbleSize val="0"/>
        </c:dLbls>
        <c:marker val="1"/>
        <c:smooth val="0"/>
        <c:axId val="234953184"/>
        <c:axId val="368120568"/>
      </c:lineChart>
      <c:catAx>
        <c:axId val="234953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8120568"/>
        <c:crosses val="autoZero"/>
        <c:auto val="1"/>
        <c:lblAlgn val="ctr"/>
        <c:lblOffset val="100"/>
        <c:tickLblSkip val="1"/>
        <c:tickMarkSkip val="1"/>
        <c:noMultiLvlLbl val="0"/>
      </c:catAx>
      <c:valAx>
        <c:axId val="36812056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953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3.35</c:v>
                </c:pt>
                <c:pt idx="1">
                  <c:v>7.44</c:v>
                </c:pt>
                <c:pt idx="2">
                  <c:v>3.76</c:v>
                </c:pt>
                <c:pt idx="3">
                  <c:v>6.78</c:v>
                </c:pt>
                <c:pt idx="4">
                  <c:v>5.63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10.77</c:v>
                </c:pt>
                <c:pt idx="1">
                  <c:v>12.97</c:v>
                </c:pt>
                <c:pt idx="2">
                  <c:v>17.43</c:v>
                </c:pt>
                <c:pt idx="3">
                  <c:v>19.559999999999999</c:v>
                </c:pt>
                <c:pt idx="4">
                  <c:v>23.5</c:v>
                </c:pt>
              </c:numCache>
            </c:numRef>
          </c:val>
        </c:ser>
        <c:dLbls>
          <c:showLegendKey val="0"/>
          <c:showVal val="0"/>
          <c:showCatName val="0"/>
          <c:showSerName val="0"/>
          <c:showPercent val="0"/>
          <c:showBubbleSize val="0"/>
        </c:dLbls>
        <c:gapWidth val="250"/>
        <c:overlap val="100"/>
        <c:axId val="366631696"/>
        <c:axId val="366626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4.7</c:v>
                </c:pt>
                <c:pt idx="1">
                  <c:v>5.72</c:v>
                </c:pt>
                <c:pt idx="2">
                  <c:v>0.04</c:v>
                </c:pt>
                <c:pt idx="3">
                  <c:v>5.0199999999999996</c:v>
                </c:pt>
                <c:pt idx="4">
                  <c:v>2.19</c:v>
                </c:pt>
              </c:numCache>
            </c:numRef>
          </c:val>
          <c:smooth val="0"/>
        </c:ser>
        <c:dLbls>
          <c:showLegendKey val="0"/>
          <c:showVal val="0"/>
          <c:showCatName val="0"/>
          <c:showSerName val="0"/>
          <c:showPercent val="0"/>
          <c:showBubbleSize val="0"/>
        </c:dLbls>
        <c:marker val="1"/>
        <c:smooth val="0"/>
        <c:axId val="366631696"/>
        <c:axId val="366626592"/>
      </c:lineChart>
      <c:catAx>
        <c:axId val="36663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6626592"/>
        <c:crosses val="autoZero"/>
        <c:auto val="1"/>
        <c:lblAlgn val="ctr"/>
        <c:lblOffset val="100"/>
        <c:tickLblSkip val="1"/>
        <c:tickMarkSkip val="1"/>
        <c:noMultiLvlLbl val="0"/>
      </c:catAx>
      <c:valAx>
        <c:axId val="366626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63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0.04</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1.74</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介護認定審査会運営事業特別会計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障害支援区分認定審査会運営事業特別会計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海洋深層水給水事業特別会計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0.02</c:v>
                </c:pt>
                <c:pt idx="4">
                  <c:v>#N/A</c:v>
                </c:pt>
                <c:pt idx="5">
                  <c:v>0.13</c:v>
                </c:pt>
                <c:pt idx="6">
                  <c:v>#N/A</c:v>
                </c:pt>
                <c:pt idx="7">
                  <c:v>0.01</c:v>
                </c:pt>
                <c:pt idx="8">
                  <c:v>#N/A</c:v>
                </c:pt>
                <c:pt idx="9">
                  <c:v>0.01</c:v>
                </c:pt>
              </c:numCache>
            </c:numRef>
          </c:val>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0.03</c:v>
                </c:pt>
                <c:pt idx="4">
                  <c:v>#N/A</c:v>
                </c:pt>
                <c:pt idx="5">
                  <c:v>0.08</c:v>
                </c:pt>
                <c:pt idx="6">
                  <c:v>#N/A</c:v>
                </c:pt>
                <c:pt idx="7">
                  <c:v>7.0000000000000007E-2</c:v>
                </c:pt>
                <c:pt idx="8">
                  <c:v>#N/A</c:v>
                </c:pt>
                <c:pt idx="9">
                  <c:v>0.13</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1.1399999999999999</c:v>
                </c:pt>
                <c:pt idx="2">
                  <c:v>#N/A</c:v>
                </c:pt>
                <c:pt idx="3">
                  <c:v>2.06</c:v>
                </c:pt>
                <c:pt idx="4">
                  <c:v>#N/A</c:v>
                </c:pt>
                <c:pt idx="5">
                  <c:v>2.74</c:v>
                </c:pt>
                <c:pt idx="6">
                  <c:v>#N/A</c:v>
                </c:pt>
                <c:pt idx="7">
                  <c:v>3.76</c:v>
                </c:pt>
                <c:pt idx="8">
                  <c:v>#N/A</c:v>
                </c:pt>
                <c:pt idx="9">
                  <c:v>2.62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5.09</c:v>
                </c:pt>
                <c:pt idx="2">
                  <c:v>#N/A</c:v>
                </c:pt>
                <c:pt idx="3">
                  <c:v>7.44</c:v>
                </c:pt>
                <c:pt idx="4">
                  <c:v>#N/A</c:v>
                </c:pt>
                <c:pt idx="5">
                  <c:v>3.75</c:v>
                </c:pt>
                <c:pt idx="6">
                  <c:v>#N/A</c:v>
                </c:pt>
                <c:pt idx="7">
                  <c:v>6.78</c:v>
                </c:pt>
                <c:pt idx="8">
                  <c:v>#N/A</c:v>
                </c:pt>
                <c:pt idx="9">
                  <c:v>5.62</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9.7200000000000006</c:v>
                </c:pt>
                <c:pt idx="1">
                  <c:v>#N/A</c:v>
                </c:pt>
                <c:pt idx="2">
                  <c:v>11.2</c:v>
                </c:pt>
                <c:pt idx="3">
                  <c:v>#N/A</c:v>
                </c:pt>
                <c:pt idx="4">
                  <c:v>9.42</c:v>
                </c:pt>
                <c:pt idx="5">
                  <c:v>#N/A</c:v>
                </c:pt>
                <c:pt idx="6">
                  <c:v>8.44</c:v>
                </c:pt>
                <c:pt idx="7">
                  <c:v>#N/A</c:v>
                </c:pt>
                <c:pt idx="8">
                  <c:v>7.6</c:v>
                </c:pt>
                <c:pt idx="9">
                  <c:v>#N/A</c:v>
                </c:pt>
              </c:numCache>
            </c:numRef>
          </c:val>
        </c:ser>
        <c:dLbls>
          <c:showLegendKey val="0"/>
          <c:showVal val="0"/>
          <c:showCatName val="0"/>
          <c:showSerName val="0"/>
          <c:showPercent val="0"/>
          <c:showBubbleSize val="0"/>
        </c:dLbls>
        <c:gapWidth val="150"/>
        <c:overlap val="100"/>
        <c:axId val="235796408"/>
        <c:axId val="234197920"/>
      </c:barChart>
      <c:catAx>
        <c:axId val="235796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4197920"/>
        <c:crosses val="autoZero"/>
        <c:auto val="1"/>
        <c:lblAlgn val="ctr"/>
        <c:lblOffset val="100"/>
        <c:tickLblSkip val="1"/>
        <c:tickMarkSkip val="1"/>
        <c:noMultiLvlLbl val="0"/>
      </c:catAx>
      <c:valAx>
        <c:axId val="234197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796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1163</c:v>
                </c:pt>
                <c:pt idx="5">
                  <c:v>1053</c:v>
                </c:pt>
                <c:pt idx="8">
                  <c:v>930</c:v>
                </c:pt>
                <c:pt idx="11">
                  <c:v>940</c:v>
                </c:pt>
                <c:pt idx="14">
                  <c:v>968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38</c:v>
                </c:pt>
                <c:pt idx="3">
                  <c:v>33</c:v>
                </c:pt>
                <c:pt idx="6">
                  <c:v>30</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301</c:v>
                </c:pt>
                <c:pt idx="3">
                  <c:v>158</c:v>
                </c:pt>
                <c:pt idx="6">
                  <c:v>159</c:v>
                </c:pt>
                <c:pt idx="9">
                  <c:v>152</c:v>
                </c:pt>
                <c:pt idx="12">
                  <c:v>145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18</c:v>
                </c:pt>
                <c:pt idx="3">
                  <c:v>17</c:v>
                </c:pt>
                <c:pt idx="6">
                  <c:v>18</c:v>
                </c:pt>
                <c:pt idx="9">
                  <c:v>12</c:v>
                </c:pt>
                <c:pt idx="12">
                  <c:v>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1780</c:v>
                </c:pt>
                <c:pt idx="3">
                  <c:v>1690</c:v>
                </c:pt>
                <c:pt idx="6">
                  <c:v>1619</c:v>
                </c:pt>
                <c:pt idx="9">
                  <c:v>1612</c:v>
                </c:pt>
                <c:pt idx="12">
                  <c:v>1591</c:v>
                </c:pt>
              </c:numCache>
            </c:numRef>
          </c:val>
        </c:ser>
        <c:dLbls>
          <c:showLegendKey val="0"/>
          <c:showVal val="0"/>
          <c:showCatName val="0"/>
          <c:showSerName val="0"/>
          <c:showPercent val="0"/>
          <c:showBubbleSize val="0"/>
        </c:dLbls>
        <c:gapWidth val="100"/>
        <c:overlap val="100"/>
        <c:axId val="366807144"/>
        <c:axId val="366802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974</c:v>
                </c:pt>
                <c:pt idx="2">
                  <c:v>#N/A</c:v>
                </c:pt>
                <c:pt idx="3">
                  <c:v>#N/A</c:v>
                </c:pt>
                <c:pt idx="4">
                  <c:v>845</c:v>
                </c:pt>
                <c:pt idx="5">
                  <c:v>#N/A</c:v>
                </c:pt>
                <c:pt idx="6">
                  <c:v>#N/A</c:v>
                </c:pt>
                <c:pt idx="7">
                  <c:v>896</c:v>
                </c:pt>
                <c:pt idx="8">
                  <c:v>#N/A</c:v>
                </c:pt>
                <c:pt idx="9">
                  <c:v>#N/A</c:v>
                </c:pt>
                <c:pt idx="10">
                  <c:v>838</c:v>
                </c:pt>
                <c:pt idx="11">
                  <c:v>#N/A</c:v>
                </c:pt>
                <c:pt idx="12">
                  <c:v>#N/A</c:v>
                </c:pt>
                <c:pt idx="13">
                  <c:v>780</c:v>
                </c:pt>
                <c:pt idx="14">
                  <c:v>#N/A</c:v>
                </c:pt>
              </c:numCache>
            </c:numRef>
          </c:val>
          <c:smooth val="0"/>
        </c:ser>
        <c:dLbls>
          <c:showLegendKey val="0"/>
          <c:showVal val="0"/>
          <c:showCatName val="0"/>
          <c:showSerName val="0"/>
          <c:showPercent val="0"/>
          <c:showBubbleSize val="0"/>
        </c:dLbls>
        <c:marker val="1"/>
        <c:smooth val="0"/>
        <c:axId val="366807144"/>
        <c:axId val="366802064"/>
      </c:lineChart>
      <c:catAx>
        <c:axId val="366807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6802064"/>
        <c:crosses val="autoZero"/>
        <c:auto val="1"/>
        <c:lblAlgn val="ctr"/>
        <c:lblOffset val="100"/>
        <c:tickLblSkip val="1"/>
        <c:tickMarkSkip val="1"/>
        <c:noMultiLvlLbl val="0"/>
      </c:catAx>
      <c:valAx>
        <c:axId val="366802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807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6787</c:v>
                </c:pt>
                <c:pt idx="5">
                  <c:v>6450</c:v>
                </c:pt>
                <c:pt idx="8">
                  <c:v>6641</c:v>
                </c:pt>
                <c:pt idx="11">
                  <c:v>6636</c:v>
                </c:pt>
                <c:pt idx="14">
                  <c:v>7162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910</c:v>
                </c:pt>
                <c:pt idx="5">
                  <c:v>694</c:v>
                </c:pt>
                <c:pt idx="8">
                  <c:v>568</c:v>
                </c:pt>
                <c:pt idx="11">
                  <c:v>469</c:v>
                </c:pt>
                <c:pt idx="14">
                  <c:v>401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1481</c:v>
                </c:pt>
                <c:pt idx="5">
                  <c:v>1671</c:v>
                </c:pt>
                <c:pt idx="8">
                  <c:v>1900</c:v>
                </c:pt>
                <c:pt idx="11">
                  <c:v>2031</c:v>
                </c:pt>
                <c:pt idx="14">
                  <c:v>2146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308</c:v>
                </c:pt>
                <c:pt idx="3">
                  <c:v>94</c:v>
                </c:pt>
                <c:pt idx="6">
                  <c:v>149</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445</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1997</c:v>
                </c:pt>
                <c:pt idx="3">
                  <c:v>1754</c:v>
                </c:pt>
                <c:pt idx="6">
                  <c:v>1801</c:v>
                </c:pt>
                <c:pt idx="9">
                  <c:v>1665</c:v>
                </c:pt>
                <c:pt idx="12">
                  <c:v>1650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1174</c:v>
                </c:pt>
                <c:pt idx="3">
                  <c:v>1015</c:v>
                </c:pt>
                <c:pt idx="6">
                  <c:v>859</c:v>
                </c:pt>
                <c:pt idx="9">
                  <c:v>714</c:v>
                </c:pt>
                <c:pt idx="12">
                  <c:v>574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140</c:v>
                </c:pt>
                <c:pt idx="3">
                  <c:v>152</c:v>
                </c:pt>
                <c:pt idx="6">
                  <c:v>149</c:v>
                </c:pt>
                <c:pt idx="9">
                  <c:v>156</c:v>
                </c:pt>
                <c:pt idx="12">
                  <c:v>151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73</c:v>
                </c:pt>
                <c:pt idx="3">
                  <c:v>44</c:v>
                </c:pt>
                <c:pt idx="6">
                  <c:v>15</c:v>
                </c:pt>
                <c:pt idx="9">
                  <c:v>13</c:v>
                </c:pt>
                <c:pt idx="12">
                  <c:v>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11878</c:v>
                </c:pt>
                <c:pt idx="3">
                  <c:v>11533</c:v>
                </c:pt>
                <c:pt idx="6">
                  <c:v>10856</c:v>
                </c:pt>
                <c:pt idx="9">
                  <c:v>10620</c:v>
                </c:pt>
                <c:pt idx="12">
                  <c:v>10696</c:v>
                </c:pt>
              </c:numCache>
            </c:numRef>
          </c:val>
        </c:ser>
        <c:dLbls>
          <c:showLegendKey val="0"/>
          <c:showVal val="0"/>
          <c:showCatName val="0"/>
          <c:showSerName val="0"/>
          <c:showPercent val="0"/>
          <c:showBubbleSize val="0"/>
        </c:dLbls>
        <c:gapWidth val="100"/>
        <c:overlap val="100"/>
        <c:axId val="366801464"/>
        <c:axId val="368530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6837</c:v>
                </c:pt>
                <c:pt idx="2">
                  <c:v>#N/A</c:v>
                </c:pt>
                <c:pt idx="3">
                  <c:v>#N/A</c:v>
                </c:pt>
                <c:pt idx="4">
                  <c:v>5776</c:v>
                </c:pt>
                <c:pt idx="5">
                  <c:v>#N/A</c:v>
                </c:pt>
                <c:pt idx="6">
                  <c:v>#N/A</c:v>
                </c:pt>
                <c:pt idx="7">
                  <c:v>4720</c:v>
                </c:pt>
                <c:pt idx="8">
                  <c:v>#N/A</c:v>
                </c:pt>
                <c:pt idx="9">
                  <c:v>#N/A</c:v>
                </c:pt>
                <c:pt idx="10">
                  <c:v>4032</c:v>
                </c:pt>
                <c:pt idx="11">
                  <c:v>#N/A</c:v>
                </c:pt>
                <c:pt idx="12">
                  <c:v>#N/A</c:v>
                </c:pt>
                <c:pt idx="13">
                  <c:v>3372</c:v>
                </c:pt>
                <c:pt idx="14">
                  <c:v>#N/A</c:v>
                </c:pt>
              </c:numCache>
            </c:numRef>
          </c:val>
          <c:smooth val="0"/>
        </c:ser>
        <c:dLbls>
          <c:showLegendKey val="0"/>
          <c:showVal val="0"/>
          <c:showCatName val="0"/>
          <c:showSerName val="0"/>
          <c:showPercent val="0"/>
          <c:showBubbleSize val="0"/>
        </c:dLbls>
        <c:marker val="1"/>
        <c:smooth val="0"/>
        <c:axId val="366801464"/>
        <c:axId val="368530680"/>
      </c:lineChart>
      <c:catAx>
        <c:axId val="366801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8530680"/>
        <c:crosses val="autoZero"/>
        <c:auto val="1"/>
        <c:lblAlgn val="ctr"/>
        <c:lblOffset val="100"/>
        <c:tickLblSkip val="1"/>
        <c:tickMarkSkip val="1"/>
        <c:noMultiLvlLbl val="0"/>
      </c:catAx>
      <c:valAx>
        <c:axId val="368530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801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高知県室戸市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14,917
14,852
248.18
12,720,484
12,083,174
302,738
5,377,442
10,695,707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18.0
74.4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400">
              <a:latin typeface="ＭＳ ゴシック" panose="020B0609070205080204" pitchFamily="49" charset="-128"/>
              <a:ea typeface="ＭＳ ゴシック" panose="020B0609070205080204" pitchFamily="49" charset="-128"/>
            </a:rPr>
            <a:t>人口減少や全国平均を上回る高齢化率（平成</a:t>
          </a:r>
          <a:r>
            <a:rPr kumimoji="1" lang="en-US" altLang="ja-JP" sz="1400">
              <a:latin typeface="ＭＳ ゴシック" panose="020B0609070205080204" pitchFamily="49" charset="-128"/>
              <a:ea typeface="ＭＳ ゴシック" panose="020B0609070205080204" pitchFamily="49" charset="-128"/>
            </a:rPr>
            <a:t>27</a:t>
          </a:r>
          <a:r>
            <a:rPr kumimoji="1" lang="ja-JP" altLang="en-US" sz="1400">
              <a:latin typeface="ＭＳ ゴシック" panose="020B0609070205080204" pitchFamily="49" charset="-128"/>
              <a:ea typeface="ＭＳ ゴシック" panose="020B0609070205080204" pitchFamily="49" charset="-128"/>
            </a:rPr>
            <a:t>年</a:t>
          </a:r>
          <a:r>
            <a:rPr kumimoji="1" lang="en-US" altLang="ja-JP" sz="1400">
              <a:latin typeface="ＭＳ ゴシック" panose="020B0609070205080204" pitchFamily="49" charset="-128"/>
              <a:ea typeface="ＭＳ ゴシック" panose="020B0609070205080204" pitchFamily="49" charset="-128"/>
            </a:rPr>
            <a:t>3</a:t>
          </a:r>
          <a:r>
            <a:rPr kumimoji="1" lang="ja-JP" altLang="en-US" sz="1400">
              <a:latin typeface="ＭＳ ゴシック" panose="020B0609070205080204" pitchFamily="49" charset="-128"/>
              <a:ea typeface="ＭＳ ゴシック" panose="020B0609070205080204" pitchFamily="49" charset="-128"/>
            </a:rPr>
            <a:t>月末</a:t>
          </a:r>
          <a:r>
            <a:rPr kumimoji="1" lang="en-US" altLang="ja-JP" sz="1400">
              <a:latin typeface="ＭＳ ゴシック" panose="020B0609070205080204" pitchFamily="49" charset="-128"/>
              <a:ea typeface="ＭＳ ゴシック" panose="020B0609070205080204" pitchFamily="49" charset="-128"/>
            </a:rPr>
            <a:t>43.6</a:t>
          </a:r>
          <a:r>
            <a:rPr kumimoji="1" lang="ja-JP" altLang="en-US" sz="1400">
              <a:latin typeface="ＭＳ ゴシック" panose="020B0609070205080204" pitchFamily="49" charset="-128"/>
              <a:ea typeface="ＭＳ ゴシック" panose="020B0609070205080204" pitchFamily="49" charset="-128"/>
            </a:rPr>
            <a:t>％）に加え地域産業の低迷等により、財政基盤が弱く、類似団体を大きく</a:t>
          </a:r>
          <a:r>
            <a:rPr kumimoji="1" lang="ja-JP" altLang="en-US" sz="1400">
              <a:solidFill>
                <a:srgbClr val="FF0000"/>
              </a:solidFill>
              <a:latin typeface="ＭＳ ゴシック" panose="020B0609070205080204" pitchFamily="49" charset="-128"/>
              <a:ea typeface="ＭＳ ゴシック" panose="020B0609070205080204" pitchFamily="49" charset="-128"/>
            </a:rPr>
            <a:t>下</a:t>
          </a:r>
          <a:r>
            <a:rPr kumimoji="1" lang="ja-JP" altLang="en-US" sz="1400">
              <a:latin typeface="ＭＳ ゴシック" panose="020B0609070205080204" pitchFamily="49" charset="-128"/>
              <a:ea typeface="ＭＳ ゴシック" panose="020B0609070205080204" pitchFamily="49" charset="-128"/>
            </a:rPr>
            <a:t>回っている。</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　今後も、「第</a:t>
          </a:r>
          <a:r>
            <a:rPr kumimoji="1" lang="en-US" altLang="ja-JP" sz="1400">
              <a:latin typeface="ＭＳ ゴシック" panose="020B0609070205080204" pitchFamily="49" charset="-128"/>
              <a:ea typeface="ＭＳ ゴシック" panose="020B0609070205080204" pitchFamily="49" charset="-128"/>
            </a:rPr>
            <a:t>2</a:t>
          </a:r>
          <a:r>
            <a:rPr kumimoji="1" lang="ja-JP" altLang="en-US" sz="1400">
              <a:latin typeface="ＭＳ ゴシック" panose="020B0609070205080204" pitchFamily="49" charset="-128"/>
              <a:ea typeface="ＭＳ ゴシック" panose="020B0609070205080204" pitchFamily="49" charset="-128"/>
            </a:rPr>
            <a:t>期新・室戸市行財政改革プラン」に基づき、市税等の徴収強化に取り組むとともに、人件費や物件費などの経費削減に努め、財政の健全化を図る。</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53975</xdr:rowOff>
    </xdr:from>
    <xdr:to>
      <xdr:col>7</xdr:col>
      <xdr:colOff>152400</xdr:colOff>
      <xdr:row>45</xdr:row>
      <xdr:rowOff>74083</xdr:rowOff>
    </xdr:to>
    <xdr:cxnSp macro="">
      <xdr:nvCxnSpPr>
        <xdr:cNvPr id="67" name="直線コネクタ 66"/>
        <xdr:cNvCxnSpPr/>
      </xdr:nvCxnSpPr>
      <xdr:spPr>
        <a:xfrm flipV="1">
          <a:off x="4114800" y="77692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53975</xdr:rowOff>
    </xdr:from>
    <xdr:to>
      <xdr:col>6</xdr:col>
      <xdr:colOff>0</xdr:colOff>
      <xdr:row>45</xdr:row>
      <xdr:rowOff>74083</xdr:rowOff>
    </xdr:to>
    <xdr:cxnSp macro="">
      <xdr:nvCxnSpPr>
        <xdr:cNvPr id="70" name="直線コネクタ 69"/>
        <xdr:cNvCxnSpPr/>
      </xdr:nvCxnSpPr>
      <xdr:spPr>
        <a:xfrm>
          <a:off x="3225800" y="77692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53975</xdr:rowOff>
    </xdr:from>
    <xdr:to>
      <xdr:col>4</xdr:col>
      <xdr:colOff>482600</xdr:colOff>
      <xdr:row>45</xdr:row>
      <xdr:rowOff>53975</xdr:rowOff>
    </xdr:to>
    <xdr:cxnSp macro="">
      <xdr:nvCxnSpPr>
        <xdr:cNvPr id="73" name="直線コネクタ 72"/>
        <xdr:cNvCxnSpPr/>
      </xdr:nvCxnSpPr>
      <xdr:spPr>
        <a:xfrm>
          <a:off x="2336800" y="7769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13758</xdr:rowOff>
    </xdr:from>
    <xdr:to>
      <xdr:col>3</xdr:col>
      <xdr:colOff>279400</xdr:colOff>
      <xdr:row>45</xdr:row>
      <xdr:rowOff>53975</xdr:rowOff>
    </xdr:to>
    <xdr:cxnSp macro="">
      <xdr:nvCxnSpPr>
        <xdr:cNvPr id="76" name="直線コネクタ 75"/>
        <xdr:cNvCxnSpPr/>
      </xdr:nvCxnSpPr>
      <xdr:spPr>
        <a:xfrm>
          <a:off x="1447800" y="77290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45</xdr:row>
      <xdr:rowOff>3175</xdr:rowOff>
    </xdr:from>
    <xdr:to>
      <xdr:col>7</xdr:col>
      <xdr:colOff>203200</xdr:colOff>
      <xdr:row>45</xdr:row>
      <xdr:rowOff>104775</xdr:rowOff>
    </xdr:to>
    <xdr:sp macro="" textlink="">
      <xdr:nvSpPr>
        <xdr:cNvPr id="86" name="円/楕円 85"/>
        <xdr:cNvSpPr/>
      </xdr:nvSpPr>
      <xdr:spPr>
        <a:xfrm>
          <a:off x="49022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70502</xdr:rowOff>
    </xdr:from>
    <xdr:ext cx="762000" cy="259045"/>
    <xdr:sp macro="" textlink="">
      <xdr:nvSpPr>
        <xdr:cNvPr id="87" name="財政力該当値テキスト"/>
        <xdr:cNvSpPr txBox="1"/>
      </xdr:nvSpPr>
      <xdr:spPr>
        <a:xfrm>
          <a:off x="5041900" y="761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23283</xdr:rowOff>
    </xdr:from>
    <xdr:to>
      <xdr:col>6</xdr:col>
      <xdr:colOff>50800</xdr:colOff>
      <xdr:row>45</xdr:row>
      <xdr:rowOff>124883</xdr:rowOff>
    </xdr:to>
    <xdr:sp macro="" textlink="">
      <xdr:nvSpPr>
        <xdr:cNvPr id="88" name="円/楕円 87"/>
        <xdr:cNvSpPr/>
      </xdr:nvSpPr>
      <xdr:spPr>
        <a:xfrm>
          <a:off x="4064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109660</xdr:rowOff>
    </xdr:from>
    <xdr:ext cx="736600" cy="259045"/>
    <xdr:sp macro="" textlink="">
      <xdr:nvSpPr>
        <xdr:cNvPr id="89" name="テキスト ボックス 88"/>
        <xdr:cNvSpPr txBox="1"/>
      </xdr:nvSpPr>
      <xdr:spPr>
        <a:xfrm>
          <a:off x="3733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3175</xdr:rowOff>
    </xdr:from>
    <xdr:to>
      <xdr:col>4</xdr:col>
      <xdr:colOff>533400</xdr:colOff>
      <xdr:row>45</xdr:row>
      <xdr:rowOff>104775</xdr:rowOff>
    </xdr:to>
    <xdr:sp macro="" textlink="">
      <xdr:nvSpPr>
        <xdr:cNvPr id="90" name="円/楕円 89"/>
        <xdr:cNvSpPr/>
      </xdr:nvSpPr>
      <xdr:spPr>
        <a:xfrm>
          <a:off x="3175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89552</xdr:rowOff>
    </xdr:from>
    <xdr:ext cx="762000" cy="259045"/>
    <xdr:sp macro="" textlink="">
      <xdr:nvSpPr>
        <xdr:cNvPr id="91" name="テキスト ボックス 90"/>
        <xdr:cNvSpPr txBox="1"/>
      </xdr:nvSpPr>
      <xdr:spPr>
        <a:xfrm>
          <a:off x="2844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3175</xdr:rowOff>
    </xdr:from>
    <xdr:to>
      <xdr:col>3</xdr:col>
      <xdr:colOff>330200</xdr:colOff>
      <xdr:row>45</xdr:row>
      <xdr:rowOff>104775</xdr:rowOff>
    </xdr:to>
    <xdr:sp macro="" textlink="">
      <xdr:nvSpPr>
        <xdr:cNvPr id="92" name="円/楕円 91"/>
        <xdr:cNvSpPr/>
      </xdr:nvSpPr>
      <xdr:spPr>
        <a:xfrm>
          <a:off x="2286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89552</xdr:rowOff>
    </xdr:from>
    <xdr:ext cx="762000" cy="259045"/>
    <xdr:sp macro="" textlink="">
      <xdr:nvSpPr>
        <xdr:cNvPr id="93" name="テキスト ボックス 92"/>
        <xdr:cNvSpPr txBox="1"/>
      </xdr:nvSpPr>
      <xdr:spPr>
        <a:xfrm>
          <a:off x="1955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134408</xdr:rowOff>
    </xdr:from>
    <xdr:to>
      <xdr:col>2</xdr:col>
      <xdr:colOff>127000</xdr:colOff>
      <xdr:row>45</xdr:row>
      <xdr:rowOff>64558</xdr:rowOff>
    </xdr:to>
    <xdr:sp macro="" textlink="">
      <xdr:nvSpPr>
        <xdr:cNvPr id="94" name="円/楕円 93"/>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49335</xdr:rowOff>
    </xdr:from>
    <xdr:ext cx="762000" cy="259045"/>
    <xdr:sp macro="" textlink="">
      <xdr:nvSpPr>
        <xdr:cNvPr id="95" name="テキスト ボックス 94"/>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ゴシック" panose="020B0609070205080204" pitchFamily="49" charset="-128"/>
              <a:ea typeface="ＭＳ ゴシック" panose="020B0609070205080204" pitchFamily="49" charset="-128"/>
            </a:rPr>
            <a:t>　扶助費の増加により</a:t>
          </a:r>
          <a:r>
            <a:rPr kumimoji="1" lang="en-US" altLang="ja-JP" sz="1400">
              <a:latin typeface="ＭＳ ゴシック" panose="020B0609070205080204" pitchFamily="49" charset="-128"/>
              <a:ea typeface="ＭＳ ゴシック" panose="020B0609070205080204" pitchFamily="49" charset="-128"/>
            </a:rPr>
            <a:t>98.3</a:t>
          </a:r>
          <a:r>
            <a:rPr kumimoji="1" lang="ja-JP" altLang="en-US" sz="1400">
              <a:latin typeface="ＭＳ ゴシック" panose="020B0609070205080204" pitchFamily="49" charset="-128"/>
              <a:ea typeface="ＭＳ ゴシック" panose="020B0609070205080204" pitchFamily="49" charset="-128"/>
            </a:rPr>
            <a:t>％と類似団体平均を大きく上回っている。</a:t>
          </a:r>
          <a:endParaRPr kumimoji="1" lang="en-US" altLang="ja-JP" sz="1400">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今後も、引き続き市税等の徴収強化による経常一般財源の確保や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生活保護の適正実施等による扶助費の削減及び公債費の抑制等、経常経費の削減に努める。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40096</xdr:rowOff>
    </xdr:from>
    <xdr:to>
      <xdr:col>7</xdr:col>
      <xdr:colOff>152400</xdr:colOff>
      <xdr:row>61</xdr:row>
      <xdr:rowOff>105591</xdr:rowOff>
    </xdr:to>
    <xdr:cxnSp macro="">
      <xdr:nvCxnSpPr>
        <xdr:cNvPr id="132" name="直線コネクタ 131"/>
        <xdr:cNvCxnSpPr/>
      </xdr:nvCxnSpPr>
      <xdr:spPr>
        <a:xfrm>
          <a:off x="4114800" y="10498546"/>
          <a:ext cx="8382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40096</xdr:rowOff>
    </xdr:from>
    <xdr:to>
      <xdr:col>6</xdr:col>
      <xdr:colOff>0</xdr:colOff>
      <xdr:row>61</xdr:row>
      <xdr:rowOff>57331</xdr:rowOff>
    </xdr:to>
    <xdr:cxnSp macro="">
      <xdr:nvCxnSpPr>
        <xdr:cNvPr id="135" name="直線コネクタ 134"/>
        <xdr:cNvCxnSpPr/>
      </xdr:nvCxnSpPr>
      <xdr:spPr>
        <a:xfrm flipV="1">
          <a:off x="3225800" y="1049854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139156</xdr:rowOff>
    </xdr:from>
    <xdr:to>
      <xdr:col>4</xdr:col>
      <xdr:colOff>482600</xdr:colOff>
      <xdr:row>61</xdr:row>
      <xdr:rowOff>57331</xdr:rowOff>
    </xdr:to>
    <xdr:cxnSp macro="">
      <xdr:nvCxnSpPr>
        <xdr:cNvPr id="138" name="直線コネクタ 137"/>
        <xdr:cNvCxnSpPr/>
      </xdr:nvCxnSpPr>
      <xdr:spPr>
        <a:xfrm>
          <a:off x="2336800" y="10426156"/>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139156</xdr:rowOff>
    </xdr:from>
    <xdr:to>
      <xdr:col>3</xdr:col>
      <xdr:colOff>279400</xdr:colOff>
      <xdr:row>61</xdr:row>
      <xdr:rowOff>9072</xdr:rowOff>
    </xdr:to>
    <xdr:cxnSp macro="">
      <xdr:nvCxnSpPr>
        <xdr:cNvPr id="141" name="直線コネクタ 140"/>
        <xdr:cNvCxnSpPr/>
      </xdr:nvCxnSpPr>
      <xdr:spPr>
        <a:xfrm flipV="1">
          <a:off x="1447800" y="1042615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54791</xdr:rowOff>
    </xdr:from>
    <xdr:to>
      <xdr:col>7</xdr:col>
      <xdr:colOff>203200</xdr:colOff>
      <xdr:row>61</xdr:row>
      <xdr:rowOff>156391</xdr:rowOff>
    </xdr:to>
    <xdr:sp macro="" textlink="">
      <xdr:nvSpPr>
        <xdr:cNvPr id="151" name="円/楕円 150"/>
        <xdr:cNvSpPr/>
      </xdr:nvSpPr>
      <xdr:spPr>
        <a:xfrm>
          <a:off x="49022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26868</xdr:rowOff>
    </xdr:from>
    <xdr:ext cx="762000" cy="259045"/>
    <xdr:sp macro="" textlink="">
      <xdr:nvSpPr>
        <xdr:cNvPr id="152" name="財政構造の弾力性該当値テキスト"/>
        <xdr:cNvSpPr txBox="1"/>
      </xdr:nvSpPr>
      <xdr:spPr>
        <a:xfrm>
          <a:off x="5041900" y="1048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160746</xdr:rowOff>
    </xdr:from>
    <xdr:to>
      <xdr:col>6</xdr:col>
      <xdr:colOff>50800</xdr:colOff>
      <xdr:row>61</xdr:row>
      <xdr:rowOff>90896</xdr:rowOff>
    </xdr:to>
    <xdr:sp macro="" textlink="">
      <xdr:nvSpPr>
        <xdr:cNvPr id="153" name="円/楕円 152"/>
        <xdr:cNvSpPr/>
      </xdr:nvSpPr>
      <xdr:spPr>
        <a:xfrm>
          <a:off x="4064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75673</xdr:rowOff>
    </xdr:from>
    <xdr:ext cx="736600" cy="259045"/>
    <xdr:sp macro="" textlink="">
      <xdr:nvSpPr>
        <xdr:cNvPr id="154" name="テキスト ボックス 153"/>
        <xdr:cNvSpPr txBox="1"/>
      </xdr:nvSpPr>
      <xdr:spPr>
        <a:xfrm>
          <a:off x="3733800" y="10534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6531</xdr:rowOff>
    </xdr:from>
    <xdr:to>
      <xdr:col>4</xdr:col>
      <xdr:colOff>533400</xdr:colOff>
      <xdr:row>61</xdr:row>
      <xdr:rowOff>108131</xdr:rowOff>
    </xdr:to>
    <xdr:sp macro="" textlink="">
      <xdr:nvSpPr>
        <xdr:cNvPr id="155" name="円/楕円 154"/>
        <xdr:cNvSpPr/>
      </xdr:nvSpPr>
      <xdr:spPr>
        <a:xfrm>
          <a:off x="3175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92908</xdr:rowOff>
    </xdr:from>
    <xdr:ext cx="762000" cy="259045"/>
    <xdr:sp macro="" textlink="">
      <xdr:nvSpPr>
        <xdr:cNvPr id="156" name="テキスト ボックス 155"/>
        <xdr:cNvSpPr txBox="1"/>
      </xdr:nvSpPr>
      <xdr:spPr>
        <a:xfrm>
          <a:off x="2844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88356</xdr:rowOff>
    </xdr:from>
    <xdr:to>
      <xdr:col>3</xdr:col>
      <xdr:colOff>330200</xdr:colOff>
      <xdr:row>61</xdr:row>
      <xdr:rowOff>18506</xdr:rowOff>
    </xdr:to>
    <xdr:sp macro="" textlink="">
      <xdr:nvSpPr>
        <xdr:cNvPr id="157" name="円/楕円 156"/>
        <xdr:cNvSpPr/>
      </xdr:nvSpPr>
      <xdr:spPr>
        <a:xfrm>
          <a:off x="2286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3283</xdr:rowOff>
    </xdr:from>
    <xdr:ext cx="762000" cy="259045"/>
    <xdr:sp macro="" textlink="">
      <xdr:nvSpPr>
        <xdr:cNvPr id="158" name="テキスト ボックス 157"/>
        <xdr:cNvSpPr txBox="1"/>
      </xdr:nvSpPr>
      <xdr:spPr>
        <a:xfrm>
          <a:off x="19558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129722</xdr:rowOff>
    </xdr:from>
    <xdr:to>
      <xdr:col>2</xdr:col>
      <xdr:colOff>127000</xdr:colOff>
      <xdr:row>61</xdr:row>
      <xdr:rowOff>59872</xdr:rowOff>
    </xdr:to>
    <xdr:sp macro="" textlink="">
      <xdr:nvSpPr>
        <xdr:cNvPr id="159" name="円/楕円 158"/>
        <xdr:cNvSpPr/>
      </xdr:nvSpPr>
      <xdr:spPr>
        <a:xfrm>
          <a:off x="1397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44649</xdr:rowOff>
    </xdr:from>
    <xdr:ext cx="762000" cy="259045"/>
    <xdr:sp macro="" textlink="">
      <xdr:nvSpPr>
        <xdr:cNvPr id="160" name="テキスト ボックス 159"/>
        <xdr:cNvSpPr txBox="1"/>
      </xdr:nvSpPr>
      <xdr:spPr>
        <a:xfrm>
          <a:off x="1066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[193,558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142,085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近年大幅に職員数を削減したものの、急激な人口の減少に加え、消防職員数（隣接する東洋町にも人員を配置）及び福祉事務所職員数が多いこと等により、恒常的に類似団体平均を上回っている。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また、正規職員数を削減した一方、臨時職員数が増加しており、今後も、引き続き職員の定数管理による人件費及び</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臨時職員数の削減</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等による物件費の削減に努める。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68447</xdr:rowOff>
    </xdr:from>
    <xdr:to>
      <xdr:col>7</xdr:col>
      <xdr:colOff>152400</xdr:colOff>
      <xdr:row>83</xdr:row>
      <xdr:rowOff>117805</xdr:rowOff>
    </xdr:to>
    <xdr:cxnSp macro="">
      <xdr:nvCxnSpPr>
        <xdr:cNvPr id="192" name="直線コネクタ 191"/>
        <xdr:cNvCxnSpPr/>
      </xdr:nvCxnSpPr>
      <xdr:spPr>
        <a:xfrm>
          <a:off x="4114800" y="14298797"/>
          <a:ext cx="838200" cy="4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68447</xdr:rowOff>
    </xdr:from>
    <xdr:to>
      <xdr:col>6</xdr:col>
      <xdr:colOff>0</xdr:colOff>
      <xdr:row>83</xdr:row>
      <xdr:rowOff>72157</xdr:rowOff>
    </xdr:to>
    <xdr:cxnSp macro="">
      <xdr:nvCxnSpPr>
        <xdr:cNvPr id="195" name="直線コネクタ 194"/>
        <xdr:cNvCxnSpPr/>
      </xdr:nvCxnSpPr>
      <xdr:spPr>
        <a:xfrm flipV="1">
          <a:off x="3225800" y="14298797"/>
          <a:ext cx="889000" cy="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69816</xdr:rowOff>
    </xdr:from>
    <xdr:to>
      <xdr:col>4</xdr:col>
      <xdr:colOff>482600</xdr:colOff>
      <xdr:row>83</xdr:row>
      <xdr:rowOff>72157</xdr:rowOff>
    </xdr:to>
    <xdr:cxnSp macro="">
      <xdr:nvCxnSpPr>
        <xdr:cNvPr id="198" name="直線コネクタ 197"/>
        <xdr:cNvCxnSpPr/>
      </xdr:nvCxnSpPr>
      <xdr:spPr>
        <a:xfrm>
          <a:off x="2336800" y="14300166"/>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45220</xdr:rowOff>
    </xdr:from>
    <xdr:to>
      <xdr:col>3</xdr:col>
      <xdr:colOff>279400</xdr:colOff>
      <xdr:row>83</xdr:row>
      <xdr:rowOff>69816</xdr:rowOff>
    </xdr:to>
    <xdr:cxnSp macro="">
      <xdr:nvCxnSpPr>
        <xdr:cNvPr id="201" name="直線コネクタ 200"/>
        <xdr:cNvCxnSpPr/>
      </xdr:nvCxnSpPr>
      <xdr:spPr>
        <a:xfrm>
          <a:off x="1447800" y="14275570"/>
          <a:ext cx="889000" cy="2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67005</xdr:rowOff>
    </xdr:from>
    <xdr:to>
      <xdr:col>7</xdr:col>
      <xdr:colOff>203200</xdr:colOff>
      <xdr:row>83</xdr:row>
      <xdr:rowOff>168605</xdr:rowOff>
    </xdr:to>
    <xdr:sp macro="" textlink="">
      <xdr:nvSpPr>
        <xdr:cNvPr id="211" name="円/楕円 210"/>
        <xdr:cNvSpPr/>
      </xdr:nvSpPr>
      <xdr:spPr>
        <a:xfrm>
          <a:off x="4902200" y="1429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39082</xdr:rowOff>
    </xdr:from>
    <xdr:ext cx="762000" cy="259045"/>
    <xdr:sp macro="" textlink="">
      <xdr:nvSpPr>
        <xdr:cNvPr id="212" name="人件費・物件費等の状況該当値テキスト"/>
        <xdr:cNvSpPr txBox="1"/>
      </xdr:nvSpPr>
      <xdr:spPr>
        <a:xfrm>
          <a:off x="5041900" y="1426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193,558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17647</xdr:rowOff>
    </xdr:from>
    <xdr:to>
      <xdr:col>6</xdr:col>
      <xdr:colOff>50800</xdr:colOff>
      <xdr:row>83</xdr:row>
      <xdr:rowOff>119247</xdr:rowOff>
    </xdr:to>
    <xdr:sp macro="" textlink="">
      <xdr:nvSpPr>
        <xdr:cNvPr id="213" name="円/楕円 212"/>
        <xdr:cNvSpPr/>
      </xdr:nvSpPr>
      <xdr:spPr>
        <a:xfrm>
          <a:off x="4064000" y="1424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104024</xdr:rowOff>
    </xdr:from>
    <xdr:ext cx="736600" cy="259045"/>
    <xdr:sp macro="" textlink="">
      <xdr:nvSpPr>
        <xdr:cNvPr id="214" name="テキスト ボックス 213"/>
        <xdr:cNvSpPr txBox="1"/>
      </xdr:nvSpPr>
      <xdr:spPr>
        <a:xfrm>
          <a:off x="3733800" y="14334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173,103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21357</xdr:rowOff>
    </xdr:from>
    <xdr:to>
      <xdr:col>4</xdr:col>
      <xdr:colOff>533400</xdr:colOff>
      <xdr:row>83</xdr:row>
      <xdr:rowOff>122957</xdr:rowOff>
    </xdr:to>
    <xdr:sp macro="" textlink="">
      <xdr:nvSpPr>
        <xdr:cNvPr id="215" name="円/楕円 214"/>
        <xdr:cNvSpPr/>
      </xdr:nvSpPr>
      <xdr:spPr>
        <a:xfrm>
          <a:off x="3175000" y="1425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107734</xdr:rowOff>
    </xdr:from>
    <xdr:ext cx="762000" cy="259045"/>
    <xdr:sp macro="" textlink="">
      <xdr:nvSpPr>
        <xdr:cNvPr id="216" name="テキスト ボックス 215"/>
        <xdr:cNvSpPr txBox="1"/>
      </xdr:nvSpPr>
      <xdr:spPr>
        <a:xfrm>
          <a:off x="2844800" y="1433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174,640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19016</xdr:rowOff>
    </xdr:from>
    <xdr:to>
      <xdr:col>3</xdr:col>
      <xdr:colOff>330200</xdr:colOff>
      <xdr:row>83</xdr:row>
      <xdr:rowOff>120616</xdr:rowOff>
    </xdr:to>
    <xdr:sp macro="" textlink="">
      <xdr:nvSpPr>
        <xdr:cNvPr id="217" name="円/楕円 216"/>
        <xdr:cNvSpPr/>
      </xdr:nvSpPr>
      <xdr:spPr>
        <a:xfrm>
          <a:off x="2286000" y="142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105393</xdr:rowOff>
    </xdr:from>
    <xdr:ext cx="762000" cy="259045"/>
    <xdr:sp macro="" textlink="">
      <xdr:nvSpPr>
        <xdr:cNvPr id="218" name="テキスト ボックス 217"/>
        <xdr:cNvSpPr txBox="1"/>
      </xdr:nvSpPr>
      <xdr:spPr>
        <a:xfrm>
          <a:off x="1955800" y="1433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173,670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165870</xdr:rowOff>
    </xdr:from>
    <xdr:to>
      <xdr:col>2</xdr:col>
      <xdr:colOff>127000</xdr:colOff>
      <xdr:row>83</xdr:row>
      <xdr:rowOff>96020</xdr:rowOff>
    </xdr:to>
    <xdr:sp macro="" textlink="">
      <xdr:nvSpPr>
        <xdr:cNvPr id="219" name="円/楕円 218"/>
        <xdr:cNvSpPr/>
      </xdr:nvSpPr>
      <xdr:spPr>
        <a:xfrm>
          <a:off x="1397000" y="14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80797</xdr:rowOff>
    </xdr:from>
    <xdr:ext cx="762000" cy="259045"/>
    <xdr:sp macro="" textlink="">
      <xdr:nvSpPr>
        <xdr:cNvPr id="220" name="テキスト ボックス 219"/>
        <xdr:cNvSpPr txBox="1"/>
      </xdr:nvSpPr>
      <xdr:spPr>
        <a:xfrm>
          <a:off x="1066800" y="143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ゴシック" panose="020B0609070205080204" pitchFamily="49" charset="-128"/>
              <a:ea typeface="ＭＳ ゴシック" panose="020B0609070205080204" pitchFamily="49" charset="-128"/>
            </a:rPr>
            <a:t>　給与制度の総合的見直しを実施しなかったこと、多くの管理職の退職に伴い昇格者が多かったこと等から上昇したと思われる。</a:t>
          </a:r>
          <a:endParaRPr kumimoji="1" lang="en-US" altLang="ja-JP" sz="14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anose="020B0609070205080204" pitchFamily="49" charset="-128"/>
              <a:ea typeface="ＭＳ ゴシック" panose="020B0609070205080204"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今後も職員給与の適正化を図る。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113792</xdr:rowOff>
    </xdr:from>
    <xdr:to>
      <xdr:col>24</xdr:col>
      <xdr:colOff>558800</xdr:colOff>
      <xdr:row>86</xdr:row>
      <xdr:rowOff>14732</xdr:rowOff>
    </xdr:to>
    <xdr:cxnSp macro="">
      <xdr:nvCxnSpPr>
        <xdr:cNvPr id="252" name="直線コネクタ 251"/>
        <xdr:cNvCxnSpPr/>
      </xdr:nvCxnSpPr>
      <xdr:spPr>
        <a:xfrm>
          <a:off x="16179800" y="1468704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113792</xdr:rowOff>
    </xdr:from>
    <xdr:to>
      <xdr:col>23</xdr:col>
      <xdr:colOff>406400</xdr:colOff>
      <xdr:row>87</xdr:row>
      <xdr:rowOff>132842</xdr:rowOff>
    </xdr:to>
    <xdr:cxnSp macro="">
      <xdr:nvCxnSpPr>
        <xdr:cNvPr id="255" name="直線コネクタ 254"/>
        <xdr:cNvCxnSpPr/>
      </xdr:nvCxnSpPr>
      <xdr:spPr>
        <a:xfrm flipV="1">
          <a:off x="15290800" y="14687042"/>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132842</xdr:rowOff>
    </xdr:from>
    <xdr:to>
      <xdr:col>22</xdr:col>
      <xdr:colOff>203200</xdr:colOff>
      <xdr:row>87</xdr:row>
      <xdr:rowOff>147320</xdr:rowOff>
    </xdr:to>
    <xdr:cxnSp macro="">
      <xdr:nvCxnSpPr>
        <xdr:cNvPr id="258" name="直線コネクタ 257"/>
        <xdr:cNvCxnSpPr/>
      </xdr:nvCxnSpPr>
      <xdr:spPr>
        <a:xfrm flipV="1">
          <a:off x="14401800" y="1504899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123444</xdr:rowOff>
    </xdr:from>
    <xdr:to>
      <xdr:col>21</xdr:col>
      <xdr:colOff>0</xdr:colOff>
      <xdr:row>87</xdr:row>
      <xdr:rowOff>147320</xdr:rowOff>
    </xdr:to>
    <xdr:cxnSp macro="">
      <xdr:nvCxnSpPr>
        <xdr:cNvPr id="261" name="直線コネクタ 260"/>
        <xdr:cNvCxnSpPr/>
      </xdr:nvCxnSpPr>
      <xdr:spPr>
        <a:xfrm>
          <a:off x="13512800" y="14696694"/>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135382</xdr:rowOff>
    </xdr:from>
    <xdr:to>
      <xdr:col>24</xdr:col>
      <xdr:colOff>609600</xdr:colOff>
      <xdr:row>86</xdr:row>
      <xdr:rowOff>65532</xdr:rowOff>
    </xdr:to>
    <xdr:sp macro="" textlink="">
      <xdr:nvSpPr>
        <xdr:cNvPr id="271" name="円/楕円 270"/>
        <xdr:cNvSpPr/>
      </xdr:nvSpPr>
      <xdr:spPr>
        <a:xfrm>
          <a:off x="169672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107459</xdr:rowOff>
    </xdr:from>
    <xdr:ext cx="762000" cy="259045"/>
    <xdr:sp macro="" textlink="">
      <xdr:nvSpPr>
        <xdr:cNvPr id="272" name="給与水準   （国との比較）該当値テキスト"/>
        <xdr:cNvSpPr txBox="1"/>
      </xdr:nvSpPr>
      <xdr:spPr>
        <a:xfrm>
          <a:off x="17106900" y="1468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62992</xdr:rowOff>
    </xdr:from>
    <xdr:to>
      <xdr:col>23</xdr:col>
      <xdr:colOff>457200</xdr:colOff>
      <xdr:row>85</xdr:row>
      <xdr:rowOff>164592</xdr:rowOff>
    </xdr:to>
    <xdr:sp macro="" textlink="">
      <xdr:nvSpPr>
        <xdr:cNvPr id="273" name="円/楕円 272"/>
        <xdr:cNvSpPr/>
      </xdr:nvSpPr>
      <xdr:spPr>
        <a:xfrm>
          <a:off x="161290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3319</xdr:rowOff>
    </xdr:from>
    <xdr:ext cx="736600" cy="259045"/>
    <xdr:sp macro="" textlink="">
      <xdr:nvSpPr>
        <xdr:cNvPr id="274" name="テキスト ボックス 273"/>
        <xdr:cNvSpPr txBox="1"/>
      </xdr:nvSpPr>
      <xdr:spPr>
        <a:xfrm>
          <a:off x="15798800" y="1440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82042</xdr:rowOff>
    </xdr:from>
    <xdr:to>
      <xdr:col>22</xdr:col>
      <xdr:colOff>254000</xdr:colOff>
      <xdr:row>88</xdr:row>
      <xdr:rowOff>12192</xdr:rowOff>
    </xdr:to>
    <xdr:sp macro="" textlink="">
      <xdr:nvSpPr>
        <xdr:cNvPr id="275" name="円/楕円 274"/>
        <xdr:cNvSpPr/>
      </xdr:nvSpPr>
      <xdr:spPr>
        <a:xfrm>
          <a:off x="15240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22369</xdr:rowOff>
    </xdr:from>
    <xdr:ext cx="762000" cy="259045"/>
    <xdr:sp macro="" textlink="">
      <xdr:nvSpPr>
        <xdr:cNvPr id="276" name="テキスト ボックス 275"/>
        <xdr:cNvSpPr txBox="1"/>
      </xdr:nvSpPr>
      <xdr:spPr>
        <a:xfrm>
          <a:off x="14909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96520</xdr:rowOff>
    </xdr:from>
    <xdr:to>
      <xdr:col>21</xdr:col>
      <xdr:colOff>50800</xdr:colOff>
      <xdr:row>88</xdr:row>
      <xdr:rowOff>26670</xdr:rowOff>
    </xdr:to>
    <xdr:sp macro="" textlink="">
      <xdr:nvSpPr>
        <xdr:cNvPr id="277" name="円/楕円 276"/>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36847</xdr:rowOff>
    </xdr:from>
    <xdr:ext cx="762000" cy="259045"/>
    <xdr:sp macro="" textlink="">
      <xdr:nvSpPr>
        <xdr:cNvPr id="278" name="テキスト ボックス 277"/>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72644</xdr:rowOff>
    </xdr:from>
    <xdr:to>
      <xdr:col>19</xdr:col>
      <xdr:colOff>533400</xdr:colOff>
      <xdr:row>86</xdr:row>
      <xdr:rowOff>2794</xdr:rowOff>
    </xdr:to>
    <xdr:sp macro="" textlink="">
      <xdr:nvSpPr>
        <xdr:cNvPr id="279" name="円/楕円 278"/>
        <xdr:cNvSpPr/>
      </xdr:nvSpPr>
      <xdr:spPr>
        <a:xfrm>
          <a:off x="13462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159021</xdr:rowOff>
    </xdr:from>
    <xdr:ext cx="762000" cy="259045"/>
    <xdr:sp macro="" textlink="">
      <xdr:nvSpPr>
        <xdr:cNvPr id="280" name="テキスト ボックス 279"/>
        <xdr:cNvSpPr txBox="1"/>
      </xdr:nvSpPr>
      <xdr:spPr>
        <a:xfrm>
          <a:off x="13131800" y="1473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年間で</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名の職員数削減を行っているものの、急激な人口減少により、依然として高い数値となっている。また、海岸線延長が長く多くの集落を有するという地理的条件や、消防職員数（隣接する東洋町にも配置）が多いこと等により、類似団体を大きく上回っ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今後も業務の効率化等により職員数の適正管理に努める。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144841</xdr:rowOff>
    </xdr:from>
    <xdr:to>
      <xdr:col>24</xdr:col>
      <xdr:colOff>558800</xdr:colOff>
      <xdr:row>65</xdr:row>
      <xdr:rowOff>154033</xdr:rowOff>
    </xdr:to>
    <xdr:cxnSp macro="">
      <xdr:nvCxnSpPr>
        <xdr:cNvPr id="317" name="直線コネクタ 316"/>
        <xdr:cNvCxnSpPr/>
      </xdr:nvCxnSpPr>
      <xdr:spPr>
        <a:xfrm>
          <a:off x="16179800" y="11289091"/>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78196</xdr:rowOff>
    </xdr:from>
    <xdr:to>
      <xdr:col>23</xdr:col>
      <xdr:colOff>406400</xdr:colOff>
      <xdr:row>65</xdr:row>
      <xdr:rowOff>144841</xdr:rowOff>
    </xdr:to>
    <xdr:cxnSp macro="">
      <xdr:nvCxnSpPr>
        <xdr:cNvPr id="320" name="直線コネクタ 319"/>
        <xdr:cNvCxnSpPr/>
      </xdr:nvCxnSpPr>
      <xdr:spPr>
        <a:xfrm>
          <a:off x="15290800" y="11222446"/>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75898</xdr:rowOff>
    </xdr:from>
    <xdr:to>
      <xdr:col>22</xdr:col>
      <xdr:colOff>203200</xdr:colOff>
      <xdr:row>65</xdr:row>
      <xdr:rowOff>78196</xdr:rowOff>
    </xdr:to>
    <xdr:cxnSp macro="">
      <xdr:nvCxnSpPr>
        <xdr:cNvPr id="323" name="直線コネクタ 322"/>
        <xdr:cNvCxnSpPr/>
      </xdr:nvCxnSpPr>
      <xdr:spPr>
        <a:xfrm>
          <a:off x="14401800" y="1122014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58662</xdr:rowOff>
    </xdr:from>
    <xdr:to>
      <xdr:col>21</xdr:col>
      <xdr:colOff>0</xdr:colOff>
      <xdr:row>65</xdr:row>
      <xdr:rowOff>75898</xdr:rowOff>
    </xdr:to>
    <xdr:cxnSp macro="">
      <xdr:nvCxnSpPr>
        <xdr:cNvPr id="326" name="直線コネクタ 325"/>
        <xdr:cNvCxnSpPr/>
      </xdr:nvCxnSpPr>
      <xdr:spPr>
        <a:xfrm>
          <a:off x="13512800" y="1120291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103233</xdr:rowOff>
    </xdr:from>
    <xdr:to>
      <xdr:col>24</xdr:col>
      <xdr:colOff>609600</xdr:colOff>
      <xdr:row>66</xdr:row>
      <xdr:rowOff>33383</xdr:rowOff>
    </xdr:to>
    <xdr:sp macro="" textlink="">
      <xdr:nvSpPr>
        <xdr:cNvPr id="336" name="円/楕円 335"/>
        <xdr:cNvSpPr/>
      </xdr:nvSpPr>
      <xdr:spPr>
        <a:xfrm>
          <a:off x="169672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75310</xdr:rowOff>
    </xdr:from>
    <xdr:ext cx="762000" cy="259045"/>
    <xdr:sp macro="" textlink="">
      <xdr:nvSpPr>
        <xdr:cNvPr id="337" name="定員管理の状況該当値テキスト"/>
        <xdr:cNvSpPr txBox="1"/>
      </xdr:nvSpPr>
      <xdr:spPr>
        <a:xfrm>
          <a:off x="17106900" y="1121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94041</xdr:rowOff>
    </xdr:from>
    <xdr:to>
      <xdr:col>23</xdr:col>
      <xdr:colOff>457200</xdr:colOff>
      <xdr:row>66</xdr:row>
      <xdr:rowOff>24191</xdr:rowOff>
    </xdr:to>
    <xdr:sp macro="" textlink="">
      <xdr:nvSpPr>
        <xdr:cNvPr id="338" name="円/楕円 337"/>
        <xdr:cNvSpPr/>
      </xdr:nvSpPr>
      <xdr:spPr>
        <a:xfrm>
          <a:off x="16129000" y="112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8968</xdr:rowOff>
    </xdr:from>
    <xdr:ext cx="736600" cy="259045"/>
    <xdr:sp macro="" textlink="">
      <xdr:nvSpPr>
        <xdr:cNvPr id="339" name="テキスト ボックス 338"/>
        <xdr:cNvSpPr txBox="1"/>
      </xdr:nvSpPr>
      <xdr:spPr>
        <a:xfrm>
          <a:off x="15798800" y="113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14.80</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27396</xdr:rowOff>
    </xdr:from>
    <xdr:to>
      <xdr:col>22</xdr:col>
      <xdr:colOff>254000</xdr:colOff>
      <xdr:row>65</xdr:row>
      <xdr:rowOff>128996</xdr:rowOff>
    </xdr:to>
    <xdr:sp macro="" textlink="">
      <xdr:nvSpPr>
        <xdr:cNvPr id="340" name="円/楕円 339"/>
        <xdr:cNvSpPr/>
      </xdr:nvSpPr>
      <xdr:spPr>
        <a:xfrm>
          <a:off x="152400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113773</xdr:rowOff>
    </xdr:from>
    <xdr:ext cx="762000" cy="259045"/>
    <xdr:sp macro="" textlink="">
      <xdr:nvSpPr>
        <xdr:cNvPr id="341" name="テキスト ボックス 340"/>
        <xdr:cNvSpPr txBox="1"/>
      </xdr:nvSpPr>
      <xdr:spPr>
        <a:xfrm>
          <a:off x="14909800" y="1125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25098</xdr:rowOff>
    </xdr:from>
    <xdr:to>
      <xdr:col>21</xdr:col>
      <xdr:colOff>50800</xdr:colOff>
      <xdr:row>65</xdr:row>
      <xdr:rowOff>126698</xdr:rowOff>
    </xdr:to>
    <xdr:sp macro="" textlink="">
      <xdr:nvSpPr>
        <xdr:cNvPr id="342" name="円/楕円 341"/>
        <xdr:cNvSpPr/>
      </xdr:nvSpPr>
      <xdr:spPr>
        <a:xfrm>
          <a:off x="14351000" y="111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111475</xdr:rowOff>
    </xdr:from>
    <xdr:ext cx="762000" cy="259045"/>
    <xdr:sp macro="" textlink="">
      <xdr:nvSpPr>
        <xdr:cNvPr id="343" name="テキスト ボックス 342"/>
        <xdr:cNvSpPr txBox="1"/>
      </xdr:nvSpPr>
      <xdr:spPr>
        <a:xfrm>
          <a:off x="14020800" y="1125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7862</xdr:rowOff>
    </xdr:from>
    <xdr:to>
      <xdr:col>19</xdr:col>
      <xdr:colOff>533400</xdr:colOff>
      <xdr:row>65</xdr:row>
      <xdr:rowOff>109462</xdr:rowOff>
    </xdr:to>
    <xdr:sp macro="" textlink="">
      <xdr:nvSpPr>
        <xdr:cNvPr id="344" name="円/楕円 343"/>
        <xdr:cNvSpPr/>
      </xdr:nvSpPr>
      <xdr:spPr>
        <a:xfrm>
          <a:off x="13462000" y="111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94239</xdr:rowOff>
    </xdr:from>
    <xdr:ext cx="762000" cy="259045"/>
    <xdr:sp macro="" textlink="">
      <xdr:nvSpPr>
        <xdr:cNvPr id="345" name="テキスト ボックス 344"/>
        <xdr:cNvSpPr txBox="1"/>
      </xdr:nvSpPr>
      <xdr:spPr>
        <a:xfrm>
          <a:off x="13131800" y="1123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実質公債費比率が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％以上となっているが、海洋深層水給水施設や国体用相撲場の建設による一般単独事業債が平成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年度に償還が終了したこと、また、平成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年度に実施した借換債の償還が平成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年度で終了することから、平成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％未満となる見込みである。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今後は、新規発行の抑制はもとより、交付税算入率の高い起債発行により実質公債費比率の低下に努める。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8890</xdr:rowOff>
    </xdr:from>
    <xdr:to>
      <xdr:col>24</xdr:col>
      <xdr:colOff>558800</xdr:colOff>
      <xdr:row>39</xdr:row>
      <xdr:rowOff>11303</xdr:rowOff>
    </xdr:to>
    <xdr:cxnSp macro="">
      <xdr:nvCxnSpPr>
        <xdr:cNvPr id="377" name="直線コネクタ 376"/>
        <xdr:cNvCxnSpPr/>
      </xdr:nvCxnSpPr>
      <xdr:spPr>
        <a:xfrm flipV="1">
          <a:off x="16179800" y="6695440"/>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11303</xdr:rowOff>
    </xdr:from>
    <xdr:to>
      <xdr:col>23</xdr:col>
      <xdr:colOff>406400</xdr:colOff>
      <xdr:row>39</xdr:row>
      <xdr:rowOff>25781</xdr:rowOff>
    </xdr:to>
    <xdr:cxnSp macro="">
      <xdr:nvCxnSpPr>
        <xdr:cNvPr id="380" name="直線コネクタ 379"/>
        <xdr:cNvCxnSpPr/>
      </xdr:nvCxnSpPr>
      <xdr:spPr>
        <a:xfrm flipV="1">
          <a:off x="15290800" y="669785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25781</xdr:rowOff>
    </xdr:from>
    <xdr:to>
      <xdr:col>22</xdr:col>
      <xdr:colOff>203200</xdr:colOff>
      <xdr:row>39</xdr:row>
      <xdr:rowOff>42672</xdr:rowOff>
    </xdr:to>
    <xdr:cxnSp macro="">
      <xdr:nvCxnSpPr>
        <xdr:cNvPr id="383" name="直線コネクタ 382"/>
        <xdr:cNvCxnSpPr/>
      </xdr:nvCxnSpPr>
      <xdr:spPr>
        <a:xfrm flipV="1">
          <a:off x="14401800" y="671233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42672</xdr:rowOff>
    </xdr:from>
    <xdr:to>
      <xdr:col>21</xdr:col>
      <xdr:colOff>0</xdr:colOff>
      <xdr:row>39</xdr:row>
      <xdr:rowOff>45085</xdr:rowOff>
    </xdr:to>
    <xdr:cxnSp macro="">
      <xdr:nvCxnSpPr>
        <xdr:cNvPr id="386" name="直線コネクタ 385"/>
        <xdr:cNvCxnSpPr/>
      </xdr:nvCxnSpPr>
      <xdr:spPr>
        <a:xfrm flipV="1">
          <a:off x="13512800" y="672922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96" name="円/楕円 395"/>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101617</xdr:rowOff>
    </xdr:from>
    <xdr:ext cx="762000" cy="259045"/>
    <xdr:sp macro="" textlink="">
      <xdr:nvSpPr>
        <xdr:cNvPr id="397" name="公債費負担の状況該当値テキスト"/>
        <xdr:cNvSpPr txBox="1"/>
      </xdr:nvSpPr>
      <xdr:spPr>
        <a:xfrm>
          <a:off x="17106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131953</xdr:rowOff>
    </xdr:from>
    <xdr:to>
      <xdr:col>23</xdr:col>
      <xdr:colOff>457200</xdr:colOff>
      <xdr:row>39</xdr:row>
      <xdr:rowOff>62103</xdr:rowOff>
    </xdr:to>
    <xdr:sp macro="" textlink="">
      <xdr:nvSpPr>
        <xdr:cNvPr id="398" name="円/楕円 397"/>
        <xdr:cNvSpPr/>
      </xdr:nvSpPr>
      <xdr:spPr>
        <a:xfrm>
          <a:off x="16129000" y="66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46880</xdr:rowOff>
    </xdr:from>
    <xdr:ext cx="736600" cy="259045"/>
    <xdr:sp macro="" textlink="">
      <xdr:nvSpPr>
        <xdr:cNvPr id="399" name="テキスト ボックス 398"/>
        <xdr:cNvSpPr txBox="1"/>
      </xdr:nvSpPr>
      <xdr:spPr>
        <a:xfrm>
          <a:off x="15798800" y="6733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146431</xdr:rowOff>
    </xdr:from>
    <xdr:to>
      <xdr:col>22</xdr:col>
      <xdr:colOff>254000</xdr:colOff>
      <xdr:row>39</xdr:row>
      <xdr:rowOff>76581</xdr:rowOff>
    </xdr:to>
    <xdr:sp macro="" textlink="">
      <xdr:nvSpPr>
        <xdr:cNvPr id="400" name="円/楕円 399"/>
        <xdr:cNvSpPr/>
      </xdr:nvSpPr>
      <xdr:spPr>
        <a:xfrm>
          <a:off x="15240000" y="66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61358</xdr:rowOff>
    </xdr:from>
    <xdr:ext cx="762000" cy="259045"/>
    <xdr:sp macro="" textlink="">
      <xdr:nvSpPr>
        <xdr:cNvPr id="401" name="テキスト ボックス 400"/>
        <xdr:cNvSpPr txBox="1"/>
      </xdr:nvSpPr>
      <xdr:spPr>
        <a:xfrm>
          <a:off x="14909800" y="67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163322</xdr:rowOff>
    </xdr:from>
    <xdr:to>
      <xdr:col>21</xdr:col>
      <xdr:colOff>50800</xdr:colOff>
      <xdr:row>39</xdr:row>
      <xdr:rowOff>93472</xdr:rowOff>
    </xdr:to>
    <xdr:sp macro="" textlink="">
      <xdr:nvSpPr>
        <xdr:cNvPr id="402" name="円/楕円 401"/>
        <xdr:cNvSpPr/>
      </xdr:nvSpPr>
      <xdr:spPr>
        <a:xfrm>
          <a:off x="14351000" y="66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78249</xdr:rowOff>
    </xdr:from>
    <xdr:ext cx="762000" cy="259045"/>
    <xdr:sp macro="" textlink="">
      <xdr:nvSpPr>
        <xdr:cNvPr id="403" name="テキスト ボックス 402"/>
        <xdr:cNvSpPr txBox="1"/>
      </xdr:nvSpPr>
      <xdr:spPr>
        <a:xfrm>
          <a:off x="14020800" y="676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165735</xdr:rowOff>
    </xdr:from>
    <xdr:to>
      <xdr:col>19</xdr:col>
      <xdr:colOff>533400</xdr:colOff>
      <xdr:row>39</xdr:row>
      <xdr:rowOff>95885</xdr:rowOff>
    </xdr:to>
    <xdr:sp macro="" textlink="">
      <xdr:nvSpPr>
        <xdr:cNvPr id="404" name="円/楕円 403"/>
        <xdr:cNvSpPr/>
      </xdr:nvSpPr>
      <xdr:spPr>
        <a:xfrm>
          <a:off x="13462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80662</xdr:rowOff>
    </xdr:from>
    <xdr:ext cx="762000" cy="259045"/>
    <xdr:sp macro="" textlink="">
      <xdr:nvSpPr>
        <xdr:cNvPr id="405" name="テキスト ボックス 404"/>
        <xdr:cNvSpPr txBox="1"/>
      </xdr:nvSpPr>
      <xdr:spPr>
        <a:xfrm>
          <a:off x="13131800" y="676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償還終了に伴う地方債現在高の減等により、対前年度比</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11.7</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ポイントの減少となっているものの、国民健康保険事業特別会計の赤字額等により類似団体平均を大きく上回っている。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今後においても、交付税算入率の高い起債発行に努めるとともに、国民健康保険事業特別会計の健全化による連結赤字額の削減に努め、将来負担額の抑制を図る。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119973</xdr:rowOff>
    </xdr:from>
    <xdr:to>
      <xdr:col>24</xdr:col>
      <xdr:colOff>558800</xdr:colOff>
      <xdr:row>14</xdr:row>
      <xdr:rowOff>143499</xdr:rowOff>
    </xdr:to>
    <xdr:cxnSp macro="">
      <xdr:nvCxnSpPr>
        <xdr:cNvPr id="439" name="直線コネクタ 438"/>
        <xdr:cNvCxnSpPr/>
      </xdr:nvCxnSpPr>
      <xdr:spPr>
        <a:xfrm flipV="1">
          <a:off x="16179800" y="2520273"/>
          <a:ext cx="838200" cy="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143499</xdr:rowOff>
    </xdr:from>
    <xdr:to>
      <xdr:col>23</xdr:col>
      <xdr:colOff>406400</xdr:colOff>
      <xdr:row>14</xdr:row>
      <xdr:rowOff>171249</xdr:rowOff>
    </xdr:to>
    <xdr:cxnSp macro="">
      <xdr:nvCxnSpPr>
        <xdr:cNvPr id="442" name="直線コネクタ 441"/>
        <xdr:cNvCxnSpPr/>
      </xdr:nvCxnSpPr>
      <xdr:spPr>
        <a:xfrm flipV="1">
          <a:off x="15290800" y="2543799"/>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171249</xdr:rowOff>
    </xdr:from>
    <xdr:to>
      <xdr:col>22</xdr:col>
      <xdr:colOff>203200</xdr:colOff>
      <xdr:row>15</xdr:row>
      <xdr:rowOff>39412</xdr:rowOff>
    </xdr:to>
    <xdr:cxnSp macro="">
      <xdr:nvCxnSpPr>
        <xdr:cNvPr id="445" name="直線コネクタ 444"/>
        <xdr:cNvCxnSpPr/>
      </xdr:nvCxnSpPr>
      <xdr:spPr>
        <a:xfrm flipV="1">
          <a:off x="14401800" y="2571549"/>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39412</xdr:rowOff>
    </xdr:from>
    <xdr:to>
      <xdr:col>21</xdr:col>
      <xdr:colOff>0</xdr:colOff>
      <xdr:row>15</xdr:row>
      <xdr:rowOff>75406</xdr:rowOff>
    </xdr:to>
    <xdr:cxnSp macro="">
      <xdr:nvCxnSpPr>
        <xdr:cNvPr id="448" name="直線コネクタ 447"/>
        <xdr:cNvCxnSpPr/>
      </xdr:nvCxnSpPr>
      <xdr:spPr>
        <a:xfrm flipV="1">
          <a:off x="13512800" y="2611162"/>
          <a:ext cx="889000" cy="3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69173</xdr:rowOff>
    </xdr:from>
    <xdr:to>
      <xdr:col>24</xdr:col>
      <xdr:colOff>609600</xdr:colOff>
      <xdr:row>14</xdr:row>
      <xdr:rowOff>170773</xdr:rowOff>
    </xdr:to>
    <xdr:sp macro="" textlink="">
      <xdr:nvSpPr>
        <xdr:cNvPr id="458" name="円/楕円 457"/>
        <xdr:cNvSpPr/>
      </xdr:nvSpPr>
      <xdr:spPr>
        <a:xfrm>
          <a:off x="16967200" y="246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41250</xdr:rowOff>
    </xdr:from>
    <xdr:ext cx="762000" cy="259045"/>
    <xdr:sp macro="" textlink="">
      <xdr:nvSpPr>
        <xdr:cNvPr id="459" name="将来負担の状況該当値テキスト"/>
        <xdr:cNvSpPr txBox="1"/>
      </xdr:nvSpPr>
      <xdr:spPr>
        <a:xfrm>
          <a:off x="17106900" y="244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92699</xdr:rowOff>
    </xdr:from>
    <xdr:to>
      <xdr:col>23</xdr:col>
      <xdr:colOff>457200</xdr:colOff>
      <xdr:row>15</xdr:row>
      <xdr:rowOff>22849</xdr:rowOff>
    </xdr:to>
    <xdr:sp macro="" textlink="">
      <xdr:nvSpPr>
        <xdr:cNvPr id="460" name="円/楕円 459"/>
        <xdr:cNvSpPr/>
      </xdr:nvSpPr>
      <xdr:spPr>
        <a:xfrm>
          <a:off x="16129000" y="249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7626</xdr:rowOff>
    </xdr:from>
    <xdr:ext cx="736600" cy="259045"/>
    <xdr:sp macro="" textlink="">
      <xdr:nvSpPr>
        <xdr:cNvPr id="461" name="テキスト ボックス 460"/>
        <xdr:cNvSpPr txBox="1"/>
      </xdr:nvSpPr>
      <xdr:spPr>
        <a:xfrm>
          <a:off x="15798800" y="2579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120449</xdr:rowOff>
    </xdr:from>
    <xdr:to>
      <xdr:col>22</xdr:col>
      <xdr:colOff>254000</xdr:colOff>
      <xdr:row>15</xdr:row>
      <xdr:rowOff>50599</xdr:rowOff>
    </xdr:to>
    <xdr:sp macro="" textlink="">
      <xdr:nvSpPr>
        <xdr:cNvPr id="462" name="円/楕円 461"/>
        <xdr:cNvSpPr/>
      </xdr:nvSpPr>
      <xdr:spPr>
        <a:xfrm>
          <a:off x="15240000" y="252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35376</xdr:rowOff>
    </xdr:from>
    <xdr:ext cx="762000" cy="259045"/>
    <xdr:sp macro="" textlink="">
      <xdr:nvSpPr>
        <xdr:cNvPr id="463" name="テキスト ボックス 462"/>
        <xdr:cNvSpPr txBox="1"/>
      </xdr:nvSpPr>
      <xdr:spPr>
        <a:xfrm>
          <a:off x="14909800" y="260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160062</xdr:rowOff>
    </xdr:from>
    <xdr:to>
      <xdr:col>21</xdr:col>
      <xdr:colOff>50800</xdr:colOff>
      <xdr:row>15</xdr:row>
      <xdr:rowOff>90212</xdr:rowOff>
    </xdr:to>
    <xdr:sp macro="" textlink="">
      <xdr:nvSpPr>
        <xdr:cNvPr id="464" name="円/楕円 463"/>
        <xdr:cNvSpPr/>
      </xdr:nvSpPr>
      <xdr:spPr>
        <a:xfrm>
          <a:off x="14351000" y="25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74989</xdr:rowOff>
    </xdr:from>
    <xdr:ext cx="762000" cy="259045"/>
    <xdr:sp macro="" textlink="">
      <xdr:nvSpPr>
        <xdr:cNvPr id="465" name="テキスト ボックス 464"/>
        <xdr:cNvSpPr txBox="1"/>
      </xdr:nvSpPr>
      <xdr:spPr>
        <a:xfrm>
          <a:off x="14020800" y="264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24606</xdr:rowOff>
    </xdr:from>
    <xdr:to>
      <xdr:col>19</xdr:col>
      <xdr:colOff>533400</xdr:colOff>
      <xdr:row>15</xdr:row>
      <xdr:rowOff>126206</xdr:rowOff>
    </xdr:to>
    <xdr:sp macro="" textlink="">
      <xdr:nvSpPr>
        <xdr:cNvPr id="466" name="円/楕円 465"/>
        <xdr:cNvSpPr/>
      </xdr:nvSpPr>
      <xdr:spPr>
        <a:xfrm>
          <a:off x="13462000" y="25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110983</xdr:rowOff>
    </xdr:from>
    <xdr:ext cx="762000" cy="259045"/>
    <xdr:sp macro="" textlink="">
      <xdr:nvSpPr>
        <xdr:cNvPr id="467" name="テキスト ボックス 466"/>
        <xdr:cNvSpPr txBox="1"/>
      </xdr:nvSpPr>
      <xdr:spPr>
        <a:xfrm>
          <a:off x="13131800" y="2682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高知県室戸市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14,917
14,852
248.18
12,720,484
12,083,174
302,738
5,377,442
10,695,707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18.0
74.4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海岸線延長が長く多くの集落を有するという地理的条件により人口あたりの職員数が多いことや、消防職員数（隣接する東洋町にも人員を配置）が多いこと等により、類似団体平均を上回っている。</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年で</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名の職員数削減をしており、これ以上の削減は行政サービスの低下の恐れがあるため、業務の効率化や臨時職員数の削減等、適切な対応を図る。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27940</xdr:rowOff>
    </xdr:to>
    <xdr:cxnSp macro="">
      <xdr:nvCxnSpPr>
        <xdr:cNvPr id="64" name="直線コネクタ 63"/>
        <xdr:cNvCxnSpPr/>
      </xdr:nvCxnSpPr>
      <xdr:spPr>
        <a:xfrm>
          <a:off x="3987800" y="6527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xdr:rowOff>
    </xdr:from>
    <xdr:to>
      <xdr:col>5</xdr:col>
      <xdr:colOff>549275</xdr:colOff>
      <xdr:row>38</xdr:row>
      <xdr:rowOff>27940</xdr:rowOff>
    </xdr:to>
    <xdr:cxnSp macro="">
      <xdr:nvCxnSpPr>
        <xdr:cNvPr id="67" name="直線コネクタ 66"/>
        <xdr:cNvCxnSpPr/>
      </xdr:nvCxnSpPr>
      <xdr:spPr>
        <a:xfrm flipV="1">
          <a:off x="3098800" y="6527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168910</xdr:rowOff>
    </xdr:from>
    <xdr:to>
      <xdr:col>4</xdr:col>
      <xdr:colOff>346075</xdr:colOff>
      <xdr:row>38</xdr:row>
      <xdr:rowOff>27940</xdr:rowOff>
    </xdr:to>
    <xdr:cxnSp macro="">
      <xdr:nvCxnSpPr>
        <xdr:cNvPr id="70" name="直線コネクタ 69"/>
        <xdr:cNvCxnSpPr/>
      </xdr:nvCxnSpPr>
      <xdr:spPr>
        <a:xfrm>
          <a:off x="2209800" y="651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107950</xdr:rowOff>
    </xdr:from>
    <xdr:to>
      <xdr:col>3</xdr:col>
      <xdr:colOff>142875</xdr:colOff>
      <xdr:row>37</xdr:row>
      <xdr:rowOff>168910</xdr:rowOff>
    </xdr:to>
    <xdr:cxnSp macro="">
      <xdr:nvCxnSpPr>
        <xdr:cNvPr id="73" name="直線コネクタ 72"/>
        <xdr:cNvCxnSpPr/>
      </xdr:nvCxnSpPr>
      <xdr:spPr>
        <a:xfrm>
          <a:off x="1320800" y="6451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148590</xdr:rowOff>
    </xdr:from>
    <xdr:to>
      <xdr:col>7</xdr:col>
      <xdr:colOff>66675</xdr:colOff>
      <xdr:row>38</xdr:row>
      <xdr:rowOff>78740</xdr:rowOff>
    </xdr:to>
    <xdr:sp macro="" textlink="">
      <xdr:nvSpPr>
        <xdr:cNvPr id="83" name="円/楕円 82"/>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120667</xdr:rowOff>
    </xdr:from>
    <xdr:ext cx="762000" cy="259045"/>
    <xdr:sp macro="" textlink="">
      <xdr:nvSpPr>
        <xdr:cNvPr id="84" name="人件費該当値テキスト"/>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5" name="円/楕円 84"/>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6" name="テキスト ボックス 85"/>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148590</xdr:rowOff>
    </xdr:from>
    <xdr:to>
      <xdr:col>4</xdr:col>
      <xdr:colOff>396875</xdr:colOff>
      <xdr:row>38</xdr:row>
      <xdr:rowOff>78740</xdr:rowOff>
    </xdr:to>
    <xdr:sp macro="" textlink="">
      <xdr:nvSpPr>
        <xdr:cNvPr id="87" name="円/楕円 86"/>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63517</xdr:rowOff>
    </xdr:from>
    <xdr:ext cx="762000" cy="259045"/>
    <xdr:sp macro="" textlink="">
      <xdr:nvSpPr>
        <xdr:cNvPr id="88" name="テキスト ボックス 87"/>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118110</xdr:rowOff>
    </xdr:from>
    <xdr:to>
      <xdr:col>3</xdr:col>
      <xdr:colOff>193675</xdr:colOff>
      <xdr:row>38</xdr:row>
      <xdr:rowOff>48260</xdr:rowOff>
    </xdr:to>
    <xdr:sp macro="" textlink="">
      <xdr:nvSpPr>
        <xdr:cNvPr id="89" name="円/楕円 88"/>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33037</xdr:rowOff>
    </xdr:from>
    <xdr:ext cx="762000" cy="259045"/>
    <xdr:sp macro="" textlink="">
      <xdr:nvSpPr>
        <xdr:cNvPr id="90" name="テキスト ボックス 89"/>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91" name="円/楕円 90"/>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92" name="テキスト ボックス 91"/>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a:t>
          </a:r>
          <a:r>
            <a:rPr kumimoji="1" lang="ja-JP" altLang="en-US" sz="1400">
              <a:latin typeface="ＭＳ ゴシック" panose="020B0609070205080204" pitchFamily="49" charset="-128"/>
              <a:ea typeface="ＭＳ ゴシック" panose="020B0609070205080204" pitchFamily="49" charset="-128"/>
            </a:rPr>
            <a:t>経費節減の徹底により、</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引き続き類似団体平均を下回る数値で推移している。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今後も、「第</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期新・室戸市行財政改革プラン」に基づき、経常的な物件費の削減に取り組んでいく。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105229</xdr:rowOff>
    </xdr:from>
    <xdr:to>
      <xdr:col>24</xdr:col>
      <xdr:colOff>31750</xdr:colOff>
      <xdr:row>14</xdr:row>
      <xdr:rowOff>116114</xdr:rowOff>
    </xdr:to>
    <xdr:cxnSp macro="">
      <xdr:nvCxnSpPr>
        <xdr:cNvPr id="127" name="直線コネクタ 126"/>
        <xdr:cNvCxnSpPr/>
      </xdr:nvCxnSpPr>
      <xdr:spPr>
        <a:xfrm>
          <a:off x="15671800" y="25055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105229</xdr:rowOff>
    </xdr:from>
    <xdr:to>
      <xdr:col>22</xdr:col>
      <xdr:colOff>565150</xdr:colOff>
      <xdr:row>14</xdr:row>
      <xdr:rowOff>137886</xdr:rowOff>
    </xdr:to>
    <xdr:cxnSp macro="">
      <xdr:nvCxnSpPr>
        <xdr:cNvPr id="130" name="直線コネクタ 129"/>
        <xdr:cNvCxnSpPr/>
      </xdr:nvCxnSpPr>
      <xdr:spPr>
        <a:xfrm flipV="1">
          <a:off x="14782800" y="2505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116114</xdr:rowOff>
    </xdr:from>
    <xdr:to>
      <xdr:col>21</xdr:col>
      <xdr:colOff>361950</xdr:colOff>
      <xdr:row>14</xdr:row>
      <xdr:rowOff>137886</xdr:rowOff>
    </xdr:to>
    <xdr:cxnSp macro="">
      <xdr:nvCxnSpPr>
        <xdr:cNvPr id="133" name="直線コネクタ 132"/>
        <xdr:cNvCxnSpPr/>
      </xdr:nvCxnSpPr>
      <xdr:spPr>
        <a:xfrm>
          <a:off x="13893800" y="2516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94343</xdr:rowOff>
    </xdr:from>
    <xdr:to>
      <xdr:col>20</xdr:col>
      <xdr:colOff>158750</xdr:colOff>
      <xdr:row>14</xdr:row>
      <xdr:rowOff>116114</xdr:rowOff>
    </xdr:to>
    <xdr:cxnSp macro="">
      <xdr:nvCxnSpPr>
        <xdr:cNvPr id="136" name="直線コネクタ 135"/>
        <xdr:cNvCxnSpPr/>
      </xdr:nvCxnSpPr>
      <xdr:spPr>
        <a:xfrm>
          <a:off x="13004800" y="2494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40" name="テキスト ボックス 139"/>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65314</xdr:rowOff>
    </xdr:from>
    <xdr:to>
      <xdr:col>24</xdr:col>
      <xdr:colOff>82550</xdr:colOff>
      <xdr:row>14</xdr:row>
      <xdr:rowOff>166914</xdr:rowOff>
    </xdr:to>
    <xdr:sp macro="" textlink="">
      <xdr:nvSpPr>
        <xdr:cNvPr id="146" name="円/楕円 145"/>
        <xdr:cNvSpPr/>
      </xdr:nvSpPr>
      <xdr:spPr>
        <a:xfrm>
          <a:off x="164592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81841</xdr:rowOff>
    </xdr:from>
    <xdr:ext cx="762000" cy="259045"/>
    <xdr:sp macro="" textlink="">
      <xdr:nvSpPr>
        <xdr:cNvPr id="147" name="物件費該当値テキスト"/>
        <xdr:cNvSpPr txBox="1"/>
      </xdr:nvSpPr>
      <xdr:spPr>
        <a:xfrm>
          <a:off x="165989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54429</xdr:rowOff>
    </xdr:from>
    <xdr:to>
      <xdr:col>22</xdr:col>
      <xdr:colOff>615950</xdr:colOff>
      <xdr:row>14</xdr:row>
      <xdr:rowOff>156029</xdr:rowOff>
    </xdr:to>
    <xdr:sp macro="" textlink="">
      <xdr:nvSpPr>
        <xdr:cNvPr id="148" name="円/楕円 147"/>
        <xdr:cNvSpPr/>
      </xdr:nvSpPr>
      <xdr:spPr>
        <a:xfrm>
          <a:off x="15621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166206</xdr:rowOff>
    </xdr:from>
    <xdr:ext cx="736600" cy="259045"/>
    <xdr:sp macro="" textlink="">
      <xdr:nvSpPr>
        <xdr:cNvPr id="149" name="テキスト ボックス 148"/>
        <xdr:cNvSpPr txBox="1"/>
      </xdr:nvSpPr>
      <xdr:spPr>
        <a:xfrm>
          <a:off x="15290800" y="2223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87086</xdr:rowOff>
    </xdr:from>
    <xdr:to>
      <xdr:col>21</xdr:col>
      <xdr:colOff>412750</xdr:colOff>
      <xdr:row>15</xdr:row>
      <xdr:rowOff>17236</xdr:rowOff>
    </xdr:to>
    <xdr:sp macro="" textlink="">
      <xdr:nvSpPr>
        <xdr:cNvPr id="150" name="円/楕円 149"/>
        <xdr:cNvSpPr/>
      </xdr:nvSpPr>
      <xdr:spPr>
        <a:xfrm>
          <a:off x="14732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27413</xdr:rowOff>
    </xdr:from>
    <xdr:ext cx="762000" cy="259045"/>
    <xdr:sp macro="" textlink="">
      <xdr:nvSpPr>
        <xdr:cNvPr id="151" name="テキスト ボックス 150"/>
        <xdr:cNvSpPr txBox="1"/>
      </xdr:nvSpPr>
      <xdr:spPr>
        <a:xfrm>
          <a:off x="14401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65314</xdr:rowOff>
    </xdr:from>
    <xdr:to>
      <xdr:col>20</xdr:col>
      <xdr:colOff>209550</xdr:colOff>
      <xdr:row>14</xdr:row>
      <xdr:rowOff>166914</xdr:rowOff>
    </xdr:to>
    <xdr:sp macro="" textlink="">
      <xdr:nvSpPr>
        <xdr:cNvPr id="152" name="円/楕円 151"/>
        <xdr:cNvSpPr/>
      </xdr:nvSpPr>
      <xdr:spPr>
        <a:xfrm>
          <a:off x="13843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5641</xdr:rowOff>
    </xdr:from>
    <xdr:ext cx="762000" cy="259045"/>
    <xdr:sp macro="" textlink="">
      <xdr:nvSpPr>
        <xdr:cNvPr id="153" name="テキスト ボックス 152"/>
        <xdr:cNvSpPr txBox="1"/>
      </xdr:nvSpPr>
      <xdr:spPr>
        <a:xfrm>
          <a:off x="13512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54" name="円/楕円 153"/>
        <xdr:cNvSpPr/>
      </xdr:nvSpPr>
      <xdr:spPr>
        <a:xfrm>
          <a:off x="12954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155320</xdr:rowOff>
    </xdr:from>
    <xdr:ext cx="762000" cy="259045"/>
    <xdr:sp macro="" textlink="">
      <xdr:nvSpPr>
        <xdr:cNvPr id="155" name="テキスト ボックス 154"/>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生活保護率が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月末時点）と高い水準であり、依然として類似団体を大きく上回る数値で推移している。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今後も就労指導や医療扶助の適正運営等に努め、扶助費の削減を図る。また、</a:t>
          </a:r>
          <a:r>
            <a:rPr kumimoji="0" lang="ja-JP" altLang="ja-JP"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生活保護に至る前段階の生活困窮者に対</a:t>
          </a:r>
          <a:r>
            <a:rPr kumimoji="0" lang="ja-JP" altLang="en-US"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して</a:t>
          </a:r>
          <a:r>
            <a:rPr kumimoji="0" lang="ja-JP" altLang="ja-JP"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、自立支援事業、就労準備支援事業及び家計相談事業に取り組</a:t>
          </a:r>
          <a:r>
            <a:rPr kumimoji="0" lang="ja-JP" altLang="en-US"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み、生活保護を増やさないよう努める。</a:t>
          </a:r>
          <a:endParaRPr kumimoji="0" lang="ja-JP" altLang="ja-JP"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18143</xdr:rowOff>
    </xdr:from>
    <xdr:to>
      <xdr:col>7</xdr:col>
      <xdr:colOff>15875</xdr:colOff>
      <xdr:row>58</xdr:row>
      <xdr:rowOff>116115</xdr:rowOff>
    </xdr:to>
    <xdr:cxnSp macro="">
      <xdr:nvCxnSpPr>
        <xdr:cNvPr id="190" name="直線コネクタ 189"/>
        <xdr:cNvCxnSpPr/>
      </xdr:nvCxnSpPr>
      <xdr:spPr>
        <a:xfrm>
          <a:off x="3987800" y="99622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18143</xdr:rowOff>
    </xdr:from>
    <xdr:to>
      <xdr:col>5</xdr:col>
      <xdr:colOff>549275</xdr:colOff>
      <xdr:row>58</xdr:row>
      <xdr:rowOff>116115</xdr:rowOff>
    </xdr:to>
    <xdr:cxnSp macro="">
      <xdr:nvCxnSpPr>
        <xdr:cNvPr id="193" name="直線コネクタ 192"/>
        <xdr:cNvCxnSpPr/>
      </xdr:nvCxnSpPr>
      <xdr:spPr>
        <a:xfrm flipV="1">
          <a:off x="3098800" y="99622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91622</xdr:rowOff>
    </xdr:from>
    <xdr:to>
      <xdr:col>4</xdr:col>
      <xdr:colOff>346075</xdr:colOff>
      <xdr:row>58</xdr:row>
      <xdr:rowOff>116115</xdr:rowOff>
    </xdr:to>
    <xdr:cxnSp macro="">
      <xdr:nvCxnSpPr>
        <xdr:cNvPr id="196" name="直線コネクタ 195"/>
        <xdr:cNvCxnSpPr/>
      </xdr:nvCxnSpPr>
      <xdr:spPr>
        <a:xfrm>
          <a:off x="2209800" y="98642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91622</xdr:rowOff>
    </xdr:from>
    <xdr:to>
      <xdr:col>3</xdr:col>
      <xdr:colOff>142875</xdr:colOff>
      <xdr:row>58</xdr:row>
      <xdr:rowOff>39915</xdr:rowOff>
    </xdr:to>
    <xdr:cxnSp macro="">
      <xdr:nvCxnSpPr>
        <xdr:cNvPr id="199" name="直線コネクタ 198"/>
        <xdr:cNvCxnSpPr/>
      </xdr:nvCxnSpPr>
      <xdr:spPr>
        <a:xfrm flipV="1">
          <a:off x="1320800" y="98642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65315</xdr:rowOff>
    </xdr:from>
    <xdr:to>
      <xdr:col>7</xdr:col>
      <xdr:colOff>66675</xdr:colOff>
      <xdr:row>58</xdr:row>
      <xdr:rowOff>166915</xdr:rowOff>
    </xdr:to>
    <xdr:sp macro="" textlink="">
      <xdr:nvSpPr>
        <xdr:cNvPr id="209" name="円/楕円 208"/>
        <xdr:cNvSpPr/>
      </xdr:nvSpPr>
      <xdr:spPr>
        <a:xfrm>
          <a:off x="4775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37392</xdr:rowOff>
    </xdr:from>
    <xdr:ext cx="762000" cy="259045"/>
    <xdr:sp macro="" textlink="">
      <xdr:nvSpPr>
        <xdr:cNvPr id="210" name="扶助費該当値テキスト"/>
        <xdr:cNvSpPr txBox="1"/>
      </xdr:nvSpPr>
      <xdr:spPr>
        <a:xfrm>
          <a:off x="4914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138793</xdr:rowOff>
    </xdr:from>
    <xdr:to>
      <xdr:col>5</xdr:col>
      <xdr:colOff>600075</xdr:colOff>
      <xdr:row>58</xdr:row>
      <xdr:rowOff>68943</xdr:rowOff>
    </xdr:to>
    <xdr:sp macro="" textlink="">
      <xdr:nvSpPr>
        <xdr:cNvPr id="211" name="円/楕円 210"/>
        <xdr:cNvSpPr/>
      </xdr:nvSpPr>
      <xdr:spPr>
        <a:xfrm>
          <a:off x="3937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53720</xdr:rowOff>
    </xdr:from>
    <xdr:ext cx="736600" cy="259045"/>
    <xdr:sp macro="" textlink="">
      <xdr:nvSpPr>
        <xdr:cNvPr id="212" name="テキスト ボックス 211"/>
        <xdr:cNvSpPr txBox="1"/>
      </xdr:nvSpPr>
      <xdr:spPr>
        <a:xfrm>
          <a:off x="36068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65315</xdr:rowOff>
    </xdr:from>
    <xdr:to>
      <xdr:col>4</xdr:col>
      <xdr:colOff>396875</xdr:colOff>
      <xdr:row>58</xdr:row>
      <xdr:rowOff>166915</xdr:rowOff>
    </xdr:to>
    <xdr:sp macro="" textlink="">
      <xdr:nvSpPr>
        <xdr:cNvPr id="213" name="円/楕円 212"/>
        <xdr:cNvSpPr/>
      </xdr:nvSpPr>
      <xdr:spPr>
        <a:xfrm>
          <a:off x="3048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151692</xdr:rowOff>
    </xdr:from>
    <xdr:ext cx="762000" cy="259045"/>
    <xdr:sp macro="" textlink="">
      <xdr:nvSpPr>
        <xdr:cNvPr id="214" name="テキスト ボックス 213"/>
        <xdr:cNvSpPr txBox="1"/>
      </xdr:nvSpPr>
      <xdr:spPr>
        <a:xfrm>
          <a:off x="2717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40822</xdr:rowOff>
    </xdr:from>
    <xdr:to>
      <xdr:col>3</xdr:col>
      <xdr:colOff>193675</xdr:colOff>
      <xdr:row>57</xdr:row>
      <xdr:rowOff>142422</xdr:rowOff>
    </xdr:to>
    <xdr:sp macro="" textlink="">
      <xdr:nvSpPr>
        <xdr:cNvPr id="215" name="円/楕円 214"/>
        <xdr:cNvSpPr/>
      </xdr:nvSpPr>
      <xdr:spPr>
        <a:xfrm>
          <a:off x="2159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127199</xdr:rowOff>
    </xdr:from>
    <xdr:ext cx="762000" cy="259045"/>
    <xdr:sp macro="" textlink="">
      <xdr:nvSpPr>
        <xdr:cNvPr id="216" name="テキスト ボックス 215"/>
        <xdr:cNvSpPr txBox="1"/>
      </xdr:nvSpPr>
      <xdr:spPr>
        <a:xfrm>
          <a:off x="1828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160565</xdr:rowOff>
    </xdr:from>
    <xdr:to>
      <xdr:col>1</xdr:col>
      <xdr:colOff>676275</xdr:colOff>
      <xdr:row>58</xdr:row>
      <xdr:rowOff>90715</xdr:rowOff>
    </xdr:to>
    <xdr:sp macro="" textlink="">
      <xdr:nvSpPr>
        <xdr:cNvPr id="217" name="円/楕円 216"/>
        <xdr:cNvSpPr/>
      </xdr:nvSpPr>
      <xdr:spPr>
        <a:xfrm>
          <a:off x="1270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75492</xdr:rowOff>
    </xdr:from>
    <xdr:ext cx="762000" cy="259045"/>
    <xdr:sp macro="" textlink="">
      <xdr:nvSpPr>
        <xdr:cNvPr id="218" name="テキスト ボックス 217"/>
        <xdr:cNvSpPr txBox="1"/>
      </xdr:nvSpPr>
      <xdr:spPr>
        <a:xfrm>
          <a:off x="939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校舎や道路等の修繕の増加により維持補修費が増加したことに加え、地方交付税</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等の経常一般財源が</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、前年度より</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0.7</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ポイント増となった。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今後も、経常的な維持修繕費の削減や、特別会計の財政健全化による繰出金の抑制に取り組み削減を図る。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111760</xdr:rowOff>
    </xdr:from>
    <xdr:to>
      <xdr:col>24</xdr:col>
      <xdr:colOff>31750</xdr:colOff>
      <xdr:row>56</xdr:row>
      <xdr:rowOff>165100</xdr:rowOff>
    </xdr:to>
    <xdr:cxnSp macro="">
      <xdr:nvCxnSpPr>
        <xdr:cNvPr id="251" name="直線コネクタ 250"/>
        <xdr:cNvCxnSpPr/>
      </xdr:nvCxnSpPr>
      <xdr:spPr>
        <a:xfrm>
          <a:off x="15671800" y="97129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111760</xdr:rowOff>
    </xdr:to>
    <xdr:cxnSp macro="">
      <xdr:nvCxnSpPr>
        <xdr:cNvPr id="254" name="直線コネクタ 253"/>
        <xdr:cNvCxnSpPr/>
      </xdr:nvCxnSpPr>
      <xdr:spPr>
        <a:xfrm>
          <a:off x="14782800" y="966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66040</xdr:rowOff>
    </xdr:to>
    <xdr:cxnSp macro="">
      <xdr:nvCxnSpPr>
        <xdr:cNvPr id="257" name="直線コネクタ 256"/>
        <xdr:cNvCxnSpPr/>
      </xdr:nvCxnSpPr>
      <xdr:spPr>
        <a:xfrm>
          <a:off x="13893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138430</xdr:rowOff>
    </xdr:from>
    <xdr:to>
      <xdr:col>20</xdr:col>
      <xdr:colOff>158750</xdr:colOff>
      <xdr:row>56</xdr:row>
      <xdr:rowOff>35560</xdr:rowOff>
    </xdr:to>
    <xdr:cxnSp macro="">
      <xdr:nvCxnSpPr>
        <xdr:cNvPr id="260" name="直線コネクタ 259"/>
        <xdr:cNvCxnSpPr/>
      </xdr:nvCxnSpPr>
      <xdr:spPr>
        <a:xfrm>
          <a:off x="13004800" y="9568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70" name="円/楕円 269"/>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130827</xdr:rowOff>
    </xdr:from>
    <xdr:ext cx="762000" cy="259045"/>
    <xdr:sp macro="" textlink="">
      <xdr:nvSpPr>
        <xdr:cNvPr id="271"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60960</xdr:rowOff>
    </xdr:from>
    <xdr:to>
      <xdr:col>22</xdr:col>
      <xdr:colOff>615950</xdr:colOff>
      <xdr:row>56</xdr:row>
      <xdr:rowOff>162560</xdr:rowOff>
    </xdr:to>
    <xdr:sp macro="" textlink="">
      <xdr:nvSpPr>
        <xdr:cNvPr id="272" name="円/楕円 271"/>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1287</xdr:rowOff>
    </xdr:from>
    <xdr:ext cx="736600" cy="259045"/>
    <xdr:sp macro="" textlink="">
      <xdr:nvSpPr>
        <xdr:cNvPr id="273" name="テキスト ボックス 272"/>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74" name="円/楕円 273"/>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75" name="テキスト ボックス 274"/>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6" name="円/楕円 275"/>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7" name="テキスト ボックス 276"/>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78" name="円/楕円 277"/>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79" name="テキスト ボックス 278"/>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ja-JP" altLang="en-US" sz="1400">
              <a:latin typeface="ＭＳ ゴシック" panose="020B0609070205080204" pitchFamily="49" charset="-128"/>
              <a:ea typeface="ＭＳ ゴシック" panose="020B0609070205080204" pitchFamily="49" charset="-128"/>
            </a:rPr>
            <a:t>近年は、全体として類似団体平均を下回る数値で推移しているが、</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補助金交付については、引き続き、補助団体が補助金を交付するのが適当な事業を行っているのか、整理統合できる補助金が無いか等検討を行っていく。</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165100</xdr:rowOff>
    </xdr:from>
    <xdr:to>
      <xdr:col>24</xdr:col>
      <xdr:colOff>31750</xdr:colOff>
      <xdr:row>35</xdr:row>
      <xdr:rowOff>1270</xdr:rowOff>
    </xdr:to>
    <xdr:cxnSp macro="">
      <xdr:nvCxnSpPr>
        <xdr:cNvPr id="311" name="直線コネクタ 310"/>
        <xdr:cNvCxnSpPr/>
      </xdr:nvCxnSpPr>
      <xdr:spPr>
        <a:xfrm flipV="1">
          <a:off x="15671800" y="5994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153670</xdr:rowOff>
    </xdr:from>
    <xdr:to>
      <xdr:col>22</xdr:col>
      <xdr:colOff>565150</xdr:colOff>
      <xdr:row>35</xdr:row>
      <xdr:rowOff>1270</xdr:rowOff>
    </xdr:to>
    <xdr:cxnSp macro="">
      <xdr:nvCxnSpPr>
        <xdr:cNvPr id="314" name="直線コネクタ 313"/>
        <xdr:cNvCxnSpPr/>
      </xdr:nvCxnSpPr>
      <xdr:spPr>
        <a:xfrm>
          <a:off x="14782800" y="5982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153670</xdr:rowOff>
    </xdr:from>
    <xdr:to>
      <xdr:col>21</xdr:col>
      <xdr:colOff>361950</xdr:colOff>
      <xdr:row>35</xdr:row>
      <xdr:rowOff>8890</xdr:rowOff>
    </xdr:to>
    <xdr:cxnSp macro="">
      <xdr:nvCxnSpPr>
        <xdr:cNvPr id="317" name="直線コネクタ 316"/>
        <xdr:cNvCxnSpPr/>
      </xdr:nvCxnSpPr>
      <xdr:spPr>
        <a:xfrm flipV="1">
          <a:off x="13893800" y="59829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8890</xdr:rowOff>
    </xdr:from>
    <xdr:to>
      <xdr:col>20</xdr:col>
      <xdr:colOff>158750</xdr:colOff>
      <xdr:row>35</xdr:row>
      <xdr:rowOff>81280</xdr:rowOff>
    </xdr:to>
    <xdr:cxnSp macro="">
      <xdr:nvCxnSpPr>
        <xdr:cNvPr id="320" name="直線コネクタ 319"/>
        <xdr:cNvCxnSpPr/>
      </xdr:nvCxnSpPr>
      <xdr:spPr>
        <a:xfrm flipV="1">
          <a:off x="13004800" y="60096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4" name="テキスト ボックス 323"/>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114300</xdr:rowOff>
    </xdr:from>
    <xdr:to>
      <xdr:col>24</xdr:col>
      <xdr:colOff>82550</xdr:colOff>
      <xdr:row>35</xdr:row>
      <xdr:rowOff>44450</xdr:rowOff>
    </xdr:to>
    <xdr:sp macro="" textlink="">
      <xdr:nvSpPr>
        <xdr:cNvPr id="330" name="円/楕円 329"/>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130827</xdr:rowOff>
    </xdr:from>
    <xdr:ext cx="762000" cy="259045"/>
    <xdr:sp macro="" textlink="">
      <xdr:nvSpPr>
        <xdr:cNvPr id="331" name="補助費等該当値テキスト"/>
        <xdr:cNvSpPr txBox="1"/>
      </xdr:nvSpPr>
      <xdr:spPr>
        <a:xfrm>
          <a:off x="16598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121920</xdr:rowOff>
    </xdr:from>
    <xdr:to>
      <xdr:col>22</xdr:col>
      <xdr:colOff>615950</xdr:colOff>
      <xdr:row>35</xdr:row>
      <xdr:rowOff>52070</xdr:rowOff>
    </xdr:to>
    <xdr:sp macro="" textlink="">
      <xdr:nvSpPr>
        <xdr:cNvPr id="332" name="円/楕円 331"/>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62247</xdr:rowOff>
    </xdr:from>
    <xdr:ext cx="736600" cy="259045"/>
    <xdr:sp macro="" textlink="">
      <xdr:nvSpPr>
        <xdr:cNvPr id="333" name="テキスト ボックス 332"/>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102870</xdr:rowOff>
    </xdr:from>
    <xdr:to>
      <xdr:col>21</xdr:col>
      <xdr:colOff>412750</xdr:colOff>
      <xdr:row>35</xdr:row>
      <xdr:rowOff>33020</xdr:rowOff>
    </xdr:to>
    <xdr:sp macro="" textlink="">
      <xdr:nvSpPr>
        <xdr:cNvPr id="334" name="円/楕円 333"/>
        <xdr:cNvSpPr/>
      </xdr:nvSpPr>
      <xdr:spPr>
        <a:xfrm>
          <a:off x="147320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43197</xdr:rowOff>
    </xdr:from>
    <xdr:ext cx="762000" cy="259045"/>
    <xdr:sp macro="" textlink="">
      <xdr:nvSpPr>
        <xdr:cNvPr id="335" name="テキスト ボックス 334"/>
        <xdr:cNvSpPr txBox="1"/>
      </xdr:nvSpPr>
      <xdr:spPr>
        <a:xfrm>
          <a:off x="14401800" y="570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129540</xdr:rowOff>
    </xdr:from>
    <xdr:to>
      <xdr:col>20</xdr:col>
      <xdr:colOff>209550</xdr:colOff>
      <xdr:row>35</xdr:row>
      <xdr:rowOff>59690</xdr:rowOff>
    </xdr:to>
    <xdr:sp macro="" textlink="">
      <xdr:nvSpPr>
        <xdr:cNvPr id="336" name="円/楕円 335"/>
        <xdr:cNvSpPr/>
      </xdr:nvSpPr>
      <xdr:spPr>
        <a:xfrm>
          <a:off x="13843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69867</xdr:rowOff>
    </xdr:from>
    <xdr:ext cx="762000" cy="259045"/>
    <xdr:sp macro="" textlink="">
      <xdr:nvSpPr>
        <xdr:cNvPr id="337" name="テキスト ボックス 336"/>
        <xdr:cNvSpPr txBox="1"/>
      </xdr:nvSpPr>
      <xdr:spPr>
        <a:xfrm>
          <a:off x="13512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30480</xdr:rowOff>
    </xdr:from>
    <xdr:to>
      <xdr:col>19</xdr:col>
      <xdr:colOff>6350</xdr:colOff>
      <xdr:row>35</xdr:row>
      <xdr:rowOff>132080</xdr:rowOff>
    </xdr:to>
    <xdr:sp macro="" textlink="">
      <xdr:nvSpPr>
        <xdr:cNvPr id="338" name="円/楕円 337"/>
        <xdr:cNvSpPr/>
      </xdr:nvSpPr>
      <xdr:spPr>
        <a:xfrm>
          <a:off x="12954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116857</xdr:rowOff>
    </xdr:from>
    <xdr:ext cx="762000" cy="259045"/>
    <xdr:sp macro="" textlink="">
      <xdr:nvSpPr>
        <xdr:cNvPr id="339" name="テキスト ボックス 338"/>
        <xdr:cNvSpPr txBox="1"/>
      </xdr:nvSpPr>
      <xdr:spPr>
        <a:xfrm>
          <a:off x="12623800" y="6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海洋深層水給水施設や国体用相撲場の建設による一般単独事業債や、平成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年度に実施した借換債、平成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年度以降の退職手当債等の影響が大きく、依然として類似団体平均を大きく上回っている。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今後も、公債費負担適正化計画に基づき、適正な起債発行を行う。</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159386</xdr:rowOff>
    </xdr:from>
    <xdr:to>
      <xdr:col>7</xdr:col>
      <xdr:colOff>15875</xdr:colOff>
      <xdr:row>75</xdr:row>
      <xdr:rowOff>163195</xdr:rowOff>
    </xdr:to>
    <xdr:cxnSp macro="">
      <xdr:nvCxnSpPr>
        <xdr:cNvPr id="371" name="直線コネクタ 370"/>
        <xdr:cNvCxnSpPr/>
      </xdr:nvCxnSpPr>
      <xdr:spPr>
        <a:xfrm>
          <a:off x="3987800" y="1301813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159386</xdr:rowOff>
    </xdr:from>
    <xdr:to>
      <xdr:col>5</xdr:col>
      <xdr:colOff>549275</xdr:colOff>
      <xdr:row>75</xdr:row>
      <xdr:rowOff>163195</xdr:rowOff>
    </xdr:to>
    <xdr:cxnSp macro="">
      <xdr:nvCxnSpPr>
        <xdr:cNvPr id="374" name="直線コネクタ 373"/>
        <xdr:cNvCxnSpPr/>
      </xdr:nvCxnSpPr>
      <xdr:spPr>
        <a:xfrm flipV="1">
          <a:off x="3098800" y="130181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153670</xdr:rowOff>
    </xdr:from>
    <xdr:to>
      <xdr:col>4</xdr:col>
      <xdr:colOff>346075</xdr:colOff>
      <xdr:row>75</xdr:row>
      <xdr:rowOff>163195</xdr:rowOff>
    </xdr:to>
    <xdr:cxnSp macro="">
      <xdr:nvCxnSpPr>
        <xdr:cNvPr id="377" name="直線コネクタ 376"/>
        <xdr:cNvCxnSpPr/>
      </xdr:nvCxnSpPr>
      <xdr:spPr>
        <a:xfrm>
          <a:off x="2209800" y="130124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153670</xdr:rowOff>
    </xdr:from>
    <xdr:to>
      <xdr:col>3</xdr:col>
      <xdr:colOff>142875</xdr:colOff>
      <xdr:row>75</xdr:row>
      <xdr:rowOff>155575</xdr:rowOff>
    </xdr:to>
    <xdr:cxnSp macro="">
      <xdr:nvCxnSpPr>
        <xdr:cNvPr id="380" name="直線コネクタ 379"/>
        <xdr:cNvCxnSpPr/>
      </xdr:nvCxnSpPr>
      <xdr:spPr>
        <a:xfrm flipV="1">
          <a:off x="1320800" y="130124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4" name="テキスト ボックス 38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112395</xdr:rowOff>
    </xdr:from>
    <xdr:to>
      <xdr:col>7</xdr:col>
      <xdr:colOff>66675</xdr:colOff>
      <xdr:row>76</xdr:row>
      <xdr:rowOff>42545</xdr:rowOff>
    </xdr:to>
    <xdr:sp macro="" textlink="">
      <xdr:nvSpPr>
        <xdr:cNvPr id="390" name="円/楕円 389"/>
        <xdr:cNvSpPr/>
      </xdr:nvSpPr>
      <xdr:spPr>
        <a:xfrm>
          <a:off x="4775200" y="12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84472</xdr:rowOff>
    </xdr:from>
    <xdr:ext cx="762000" cy="259045"/>
    <xdr:sp macro="" textlink="">
      <xdr:nvSpPr>
        <xdr:cNvPr id="391" name="公債費該当値テキスト"/>
        <xdr:cNvSpPr txBox="1"/>
      </xdr:nvSpPr>
      <xdr:spPr>
        <a:xfrm>
          <a:off x="4914900" y="1294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108585</xdr:rowOff>
    </xdr:from>
    <xdr:to>
      <xdr:col>5</xdr:col>
      <xdr:colOff>600075</xdr:colOff>
      <xdr:row>76</xdr:row>
      <xdr:rowOff>38736</xdr:rowOff>
    </xdr:to>
    <xdr:sp macro="" textlink="">
      <xdr:nvSpPr>
        <xdr:cNvPr id="392" name="円/楕円 391"/>
        <xdr:cNvSpPr/>
      </xdr:nvSpPr>
      <xdr:spPr>
        <a:xfrm>
          <a:off x="39370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23513</xdr:rowOff>
    </xdr:from>
    <xdr:ext cx="736600" cy="259045"/>
    <xdr:sp macro="" textlink="">
      <xdr:nvSpPr>
        <xdr:cNvPr id="393" name="テキスト ボックス 392"/>
        <xdr:cNvSpPr txBox="1"/>
      </xdr:nvSpPr>
      <xdr:spPr>
        <a:xfrm>
          <a:off x="3606800" y="13053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112395</xdr:rowOff>
    </xdr:from>
    <xdr:to>
      <xdr:col>4</xdr:col>
      <xdr:colOff>396875</xdr:colOff>
      <xdr:row>76</xdr:row>
      <xdr:rowOff>42545</xdr:rowOff>
    </xdr:to>
    <xdr:sp macro="" textlink="">
      <xdr:nvSpPr>
        <xdr:cNvPr id="394" name="円/楕円 393"/>
        <xdr:cNvSpPr/>
      </xdr:nvSpPr>
      <xdr:spPr>
        <a:xfrm>
          <a:off x="3048000" y="12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27322</xdr:rowOff>
    </xdr:from>
    <xdr:ext cx="762000" cy="259045"/>
    <xdr:sp macro="" textlink="">
      <xdr:nvSpPr>
        <xdr:cNvPr id="395" name="テキスト ボックス 394"/>
        <xdr:cNvSpPr txBox="1"/>
      </xdr:nvSpPr>
      <xdr:spPr>
        <a:xfrm>
          <a:off x="2717800" y="1305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102870</xdr:rowOff>
    </xdr:from>
    <xdr:to>
      <xdr:col>3</xdr:col>
      <xdr:colOff>193675</xdr:colOff>
      <xdr:row>76</xdr:row>
      <xdr:rowOff>33020</xdr:rowOff>
    </xdr:to>
    <xdr:sp macro="" textlink="">
      <xdr:nvSpPr>
        <xdr:cNvPr id="396" name="円/楕円 395"/>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17797</xdr:rowOff>
    </xdr:from>
    <xdr:ext cx="762000" cy="259045"/>
    <xdr:sp macro="" textlink="">
      <xdr:nvSpPr>
        <xdr:cNvPr id="397" name="テキスト ボックス 396"/>
        <xdr:cNvSpPr txBox="1"/>
      </xdr:nvSpPr>
      <xdr:spPr>
        <a:xfrm>
          <a:off x="1828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104775</xdr:rowOff>
    </xdr:from>
    <xdr:to>
      <xdr:col>1</xdr:col>
      <xdr:colOff>676275</xdr:colOff>
      <xdr:row>76</xdr:row>
      <xdr:rowOff>34925</xdr:rowOff>
    </xdr:to>
    <xdr:sp macro="" textlink="">
      <xdr:nvSpPr>
        <xdr:cNvPr id="398" name="円/楕円 397"/>
        <xdr:cNvSpPr/>
      </xdr:nvSpPr>
      <xdr:spPr>
        <a:xfrm>
          <a:off x="1270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19702</xdr:rowOff>
    </xdr:from>
    <xdr:ext cx="762000" cy="259045"/>
    <xdr:sp macro="" textlink="">
      <xdr:nvSpPr>
        <xdr:cNvPr id="399" name="テキスト ボックス 398"/>
        <xdr:cNvSpPr txBox="1"/>
      </xdr:nvSpPr>
      <xdr:spPr>
        <a:xfrm>
          <a:off x="939800" y="1304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　「第</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期新・室戸市行財政改革プラン」等に基づく取り組みにより、物件費や補助費等の歳出は減少したものの、国民健康保険事業特別会計への繰出金が増加しており、前年度より</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ポイント増となった。</a:t>
          </a:r>
          <a:endParaRPr kumimoji="1"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　今後も、引き続き経常的な経費の削減に取り組む。</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58420</xdr:rowOff>
    </xdr:from>
    <xdr:to>
      <xdr:col>24</xdr:col>
      <xdr:colOff>31750</xdr:colOff>
      <xdr:row>77</xdr:row>
      <xdr:rowOff>123189</xdr:rowOff>
    </xdr:to>
    <xdr:cxnSp macro="">
      <xdr:nvCxnSpPr>
        <xdr:cNvPr id="432" name="直線コネクタ 431"/>
        <xdr:cNvCxnSpPr/>
      </xdr:nvCxnSpPr>
      <xdr:spPr>
        <a:xfrm>
          <a:off x="15671800" y="1326007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58420</xdr:rowOff>
    </xdr:from>
    <xdr:to>
      <xdr:col>22</xdr:col>
      <xdr:colOff>565150</xdr:colOff>
      <xdr:row>77</xdr:row>
      <xdr:rowOff>69850</xdr:rowOff>
    </xdr:to>
    <xdr:cxnSp macro="">
      <xdr:nvCxnSpPr>
        <xdr:cNvPr id="435" name="直線コネクタ 434"/>
        <xdr:cNvCxnSpPr/>
      </xdr:nvCxnSpPr>
      <xdr:spPr>
        <a:xfrm flipV="1">
          <a:off x="14782800" y="13260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161289</xdr:rowOff>
    </xdr:from>
    <xdr:to>
      <xdr:col>21</xdr:col>
      <xdr:colOff>361950</xdr:colOff>
      <xdr:row>77</xdr:row>
      <xdr:rowOff>69850</xdr:rowOff>
    </xdr:to>
    <xdr:cxnSp macro="">
      <xdr:nvCxnSpPr>
        <xdr:cNvPr id="438" name="直線コネクタ 437"/>
        <xdr:cNvCxnSpPr/>
      </xdr:nvCxnSpPr>
      <xdr:spPr>
        <a:xfrm>
          <a:off x="13893800" y="131914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161289</xdr:rowOff>
    </xdr:from>
    <xdr:to>
      <xdr:col>20</xdr:col>
      <xdr:colOff>158750</xdr:colOff>
      <xdr:row>77</xdr:row>
      <xdr:rowOff>31750</xdr:rowOff>
    </xdr:to>
    <xdr:cxnSp macro="">
      <xdr:nvCxnSpPr>
        <xdr:cNvPr id="441" name="直線コネクタ 440"/>
        <xdr:cNvCxnSpPr/>
      </xdr:nvCxnSpPr>
      <xdr:spPr>
        <a:xfrm flipV="1">
          <a:off x="13004800" y="131914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72389</xdr:rowOff>
    </xdr:from>
    <xdr:to>
      <xdr:col>24</xdr:col>
      <xdr:colOff>82550</xdr:colOff>
      <xdr:row>78</xdr:row>
      <xdr:rowOff>2539</xdr:rowOff>
    </xdr:to>
    <xdr:sp macro="" textlink="">
      <xdr:nvSpPr>
        <xdr:cNvPr id="451" name="円/楕円 450"/>
        <xdr:cNvSpPr/>
      </xdr:nvSpPr>
      <xdr:spPr>
        <a:xfrm>
          <a:off x="16459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44466</xdr:rowOff>
    </xdr:from>
    <xdr:ext cx="762000" cy="259045"/>
    <xdr:sp macro="" textlink="">
      <xdr:nvSpPr>
        <xdr:cNvPr id="452" name="公債費以外該当値テキスト"/>
        <xdr:cNvSpPr txBox="1"/>
      </xdr:nvSpPr>
      <xdr:spPr>
        <a:xfrm>
          <a:off x="16598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xdr:rowOff>
    </xdr:from>
    <xdr:to>
      <xdr:col>22</xdr:col>
      <xdr:colOff>615950</xdr:colOff>
      <xdr:row>77</xdr:row>
      <xdr:rowOff>109220</xdr:rowOff>
    </xdr:to>
    <xdr:sp macro="" textlink="">
      <xdr:nvSpPr>
        <xdr:cNvPr id="453" name="円/楕円 452"/>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93997</xdr:rowOff>
    </xdr:from>
    <xdr:ext cx="736600" cy="259045"/>
    <xdr:sp macro="" textlink="">
      <xdr:nvSpPr>
        <xdr:cNvPr id="454" name="テキスト ボックス 453"/>
        <xdr:cNvSpPr txBox="1"/>
      </xdr:nvSpPr>
      <xdr:spPr>
        <a:xfrm>
          <a:off x="15290800" y="13295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19050</xdr:rowOff>
    </xdr:from>
    <xdr:to>
      <xdr:col>21</xdr:col>
      <xdr:colOff>412750</xdr:colOff>
      <xdr:row>77</xdr:row>
      <xdr:rowOff>120650</xdr:rowOff>
    </xdr:to>
    <xdr:sp macro="" textlink="">
      <xdr:nvSpPr>
        <xdr:cNvPr id="455" name="円/楕円 454"/>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105427</xdr:rowOff>
    </xdr:from>
    <xdr:ext cx="762000" cy="259045"/>
    <xdr:sp macro="" textlink="">
      <xdr:nvSpPr>
        <xdr:cNvPr id="456" name="テキスト ボックス 455"/>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110489</xdr:rowOff>
    </xdr:from>
    <xdr:to>
      <xdr:col>20</xdr:col>
      <xdr:colOff>209550</xdr:colOff>
      <xdr:row>77</xdr:row>
      <xdr:rowOff>40639</xdr:rowOff>
    </xdr:to>
    <xdr:sp macro="" textlink="">
      <xdr:nvSpPr>
        <xdr:cNvPr id="457" name="円/楕円 456"/>
        <xdr:cNvSpPr/>
      </xdr:nvSpPr>
      <xdr:spPr>
        <a:xfrm>
          <a:off x="13843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58" name="テキスト ボックス 457"/>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59" name="円/楕円 458"/>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60" name="テキスト ボックス 459"/>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高知県室戸市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92177</xdr:rowOff>
    </xdr:from>
    <xdr:to>
      <xdr:col>4</xdr:col>
      <xdr:colOff>1117600</xdr:colOff>
      <xdr:row>16</xdr:row>
      <xdr:rowOff>25400</xdr:rowOff>
    </xdr:to>
    <xdr:cxnSp macro="">
      <xdr:nvCxnSpPr>
        <xdr:cNvPr id="50" name="直線コネクタ 49"/>
        <xdr:cNvCxnSpPr/>
      </xdr:nvCxnSpPr>
      <xdr:spPr bwMode="auto">
        <a:xfrm flipV="1">
          <a:off x="5003800" y="2711552"/>
          <a:ext cx="647700" cy="104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162903</xdr:rowOff>
    </xdr:from>
    <xdr:to>
      <xdr:col>4</xdr:col>
      <xdr:colOff>469900</xdr:colOff>
      <xdr:row>16</xdr:row>
      <xdr:rowOff>25400</xdr:rowOff>
    </xdr:to>
    <xdr:cxnSp macro="">
      <xdr:nvCxnSpPr>
        <xdr:cNvPr id="53" name="直線コネクタ 52"/>
        <xdr:cNvCxnSpPr/>
      </xdr:nvCxnSpPr>
      <xdr:spPr bwMode="auto">
        <a:xfrm>
          <a:off x="4305300" y="2782278"/>
          <a:ext cx="698500" cy="33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134734</xdr:rowOff>
    </xdr:from>
    <xdr:to>
      <xdr:col>3</xdr:col>
      <xdr:colOff>904875</xdr:colOff>
      <xdr:row>15</xdr:row>
      <xdr:rowOff>162903</xdr:rowOff>
    </xdr:to>
    <xdr:cxnSp macro="">
      <xdr:nvCxnSpPr>
        <xdr:cNvPr id="56" name="直線コネクタ 55"/>
        <xdr:cNvCxnSpPr/>
      </xdr:nvCxnSpPr>
      <xdr:spPr bwMode="auto">
        <a:xfrm>
          <a:off x="3606800" y="2754109"/>
          <a:ext cx="698500" cy="28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134734</xdr:rowOff>
    </xdr:from>
    <xdr:to>
      <xdr:col>3</xdr:col>
      <xdr:colOff>206375</xdr:colOff>
      <xdr:row>16</xdr:row>
      <xdr:rowOff>6706</xdr:rowOff>
    </xdr:to>
    <xdr:cxnSp macro="">
      <xdr:nvCxnSpPr>
        <xdr:cNvPr id="59" name="直線コネクタ 58"/>
        <xdr:cNvCxnSpPr/>
      </xdr:nvCxnSpPr>
      <xdr:spPr bwMode="auto">
        <a:xfrm flipV="1">
          <a:off x="2908300" y="2754109"/>
          <a:ext cx="698500" cy="4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41377</xdr:rowOff>
    </xdr:from>
    <xdr:to>
      <xdr:col>5</xdr:col>
      <xdr:colOff>34925</xdr:colOff>
      <xdr:row>15</xdr:row>
      <xdr:rowOff>142977</xdr:rowOff>
    </xdr:to>
    <xdr:sp macro="" textlink="">
      <xdr:nvSpPr>
        <xdr:cNvPr id="69" name="円/楕円 68"/>
        <xdr:cNvSpPr/>
      </xdr:nvSpPr>
      <xdr:spPr bwMode="auto">
        <a:xfrm>
          <a:off x="5600700" y="2660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57904</xdr:rowOff>
    </xdr:from>
    <xdr:ext cx="762000" cy="259045"/>
    <xdr:sp macro="" textlink="">
      <xdr:nvSpPr>
        <xdr:cNvPr id="70" name="人口1人当たり決算額の推移該当値テキスト130"/>
        <xdr:cNvSpPr txBox="1"/>
      </xdr:nvSpPr>
      <xdr:spPr>
        <a:xfrm>
          <a:off x="5740400" y="250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126,492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146050</xdr:rowOff>
    </xdr:from>
    <xdr:to>
      <xdr:col>4</xdr:col>
      <xdr:colOff>520700</xdr:colOff>
      <xdr:row>16</xdr:row>
      <xdr:rowOff>76200</xdr:rowOff>
    </xdr:to>
    <xdr:sp macro="" textlink="">
      <xdr:nvSpPr>
        <xdr:cNvPr id="71" name="円/楕円 70"/>
        <xdr:cNvSpPr/>
      </xdr:nvSpPr>
      <xdr:spPr bwMode="auto">
        <a:xfrm>
          <a:off x="4953000" y="2765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86377</xdr:rowOff>
    </xdr:from>
    <xdr:ext cx="736600" cy="259045"/>
    <xdr:sp macro="" textlink="">
      <xdr:nvSpPr>
        <xdr:cNvPr id="72" name="テキスト ボックス 71"/>
        <xdr:cNvSpPr txBox="1"/>
      </xdr:nvSpPr>
      <xdr:spPr>
        <a:xfrm>
          <a:off x="4622800" y="2534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118,250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112103</xdr:rowOff>
    </xdr:from>
    <xdr:to>
      <xdr:col>3</xdr:col>
      <xdr:colOff>955675</xdr:colOff>
      <xdr:row>16</xdr:row>
      <xdr:rowOff>42253</xdr:rowOff>
    </xdr:to>
    <xdr:sp macro="" textlink="">
      <xdr:nvSpPr>
        <xdr:cNvPr id="73" name="円/楕円 72"/>
        <xdr:cNvSpPr/>
      </xdr:nvSpPr>
      <xdr:spPr bwMode="auto">
        <a:xfrm>
          <a:off x="4254500" y="2731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52430</xdr:rowOff>
    </xdr:from>
    <xdr:ext cx="762000" cy="259045"/>
    <xdr:sp macro="" textlink="">
      <xdr:nvSpPr>
        <xdr:cNvPr id="74" name="テキスト ボックス 73"/>
        <xdr:cNvSpPr txBox="1"/>
      </xdr:nvSpPr>
      <xdr:spPr>
        <a:xfrm>
          <a:off x="3924300" y="250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120,923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83934</xdr:rowOff>
    </xdr:from>
    <xdr:to>
      <xdr:col>3</xdr:col>
      <xdr:colOff>257175</xdr:colOff>
      <xdr:row>16</xdr:row>
      <xdr:rowOff>14084</xdr:rowOff>
    </xdr:to>
    <xdr:sp macro="" textlink="">
      <xdr:nvSpPr>
        <xdr:cNvPr id="75" name="円/楕円 74"/>
        <xdr:cNvSpPr/>
      </xdr:nvSpPr>
      <xdr:spPr bwMode="auto">
        <a:xfrm>
          <a:off x="3556000" y="2703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24261</xdr:rowOff>
    </xdr:from>
    <xdr:ext cx="762000" cy="259045"/>
    <xdr:sp macro="" textlink="">
      <xdr:nvSpPr>
        <xdr:cNvPr id="76" name="テキスト ボックス 75"/>
        <xdr:cNvSpPr txBox="1"/>
      </xdr:nvSpPr>
      <xdr:spPr>
        <a:xfrm>
          <a:off x="3225800" y="247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123,141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127356</xdr:rowOff>
    </xdr:from>
    <xdr:to>
      <xdr:col>2</xdr:col>
      <xdr:colOff>692150</xdr:colOff>
      <xdr:row>16</xdr:row>
      <xdr:rowOff>57506</xdr:rowOff>
    </xdr:to>
    <xdr:sp macro="" textlink="">
      <xdr:nvSpPr>
        <xdr:cNvPr id="77" name="円/楕円 76"/>
        <xdr:cNvSpPr/>
      </xdr:nvSpPr>
      <xdr:spPr bwMode="auto">
        <a:xfrm>
          <a:off x="2857500" y="2746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67683</xdr:rowOff>
    </xdr:from>
    <xdr:ext cx="762000" cy="259045"/>
    <xdr:sp macro="" textlink="">
      <xdr:nvSpPr>
        <xdr:cNvPr id="78" name="テキスト ボックス 77"/>
        <xdr:cNvSpPr txBox="1"/>
      </xdr:nvSpPr>
      <xdr:spPr>
        <a:xfrm>
          <a:off x="2527300" y="251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223378</xdr:rowOff>
    </xdr:from>
    <xdr:to>
      <xdr:col>4</xdr:col>
      <xdr:colOff>1117600</xdr:colOff>
      <xdr:row>37</xdr:row>
      <xdr:rowOff>232511</xdr:rowOff>
    </xdr:to>
    <xdr:cxnSp macro="">
      <xdr:nvCxnSpPr>
        <xdr:cNvPr id="112" name="直線コネクタ 111"/>
        <xdr:cNvCxnSpPr/>
      </xdr:nvCxnSpPr>
      <xdr:spPr bwMode="auto">
        <a:xfrm>
          <a:off x="5003800" y="7348078"/>
          <a:ext cx="647700" cy="9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212009</xdr:rowOff>
    </xdr:from>
    <xdr:to>
      <xdr:col>4</xdr:col>
      <xdr:colOff>469900</xdr:colOff>
      <xdr:row>37</xdr:row>
      <xdr:rowOff>223378</xdr:rowOff>
    </xdr:to>
    <xdr:cxnSp macro="">
      <xdr:nvCxnSpPr>
        <xdr:cNvPr id="115" name="直線コネクタ 114"/>
        <xdr:cNvCxnSpPr/>
      </xdr:nvCxnSpPr>
      <xdr:spPr bwMode="auto">
        <a:xfrm>
          <a:off x="4305300" y="7336709"/>
          <a:ext cx="698500" cy="11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212009</xdr:rowOff>
    </xdr:from>
    <xdr:to>
      <xdr:col>3</xdr:col>
      <xdr:colOff>904875</xdr:colOff>
      <xdr:row>37</xdr:row>
      <xdr:rowOff>228830</xdr:rowOff>
    </xdr:to>
    <xdr:cxnSp macro="">
      <xdr:nvCxnSpPr>
        <xdr:cNvPr id="118" name="直線コネクタ 117"/>
        <xdr:cNvCxnSpPr/>
      </xdr:nvCxnSpPr>
      <xdr:spPr bwMode="auto">
        <a:xfrm flipV="1">
          <a:off x="3606800" y="7336709"/>
          <a:ext cx="698500" cy="16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203699</xdr:rowOff>
    </xdr:from>
    <xdr:to>
      <xdr:col>3</xdr:col>
      <xdr:colOff>206375</xdr:colOff>
      <xdr:row>37</xdr:row>
      <xdr:rowOff>228830</xdr:rowOff>
    </xdr:to>
    <xdr:cxnSp macro="">
      <xdr:nvCxnSpPr>
        <xdr:cNvPr id="121" name="直線コネクタ 120"/>
        <xdr:cNvCxnSpPr/>
      </xdr:nvCxnSpPr>
      <xdr:spPr bwMode="auto">
        <a:xfrm>
          <a:off x="2908300" y="7328399"/>
          <a:ext cx="698500" cy="25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181711</xdr:rowOff>
    </xdr:from>
    <xdr:to>
      <xdr:col>5</xdr:col>
      <xdr:colOff>34925</xdr:colOff>
      <xdr:row>37</xdr:row>
      <xdr:rowOff>283311</xdr:rowOff>
    </xdr:to>
    <xdr:sp macro="" textlink="">
      <xdr:nvSpPr>
        <xdr:cNvPr id="131" name="円/楕円 130"/>
        <xdr:cNvSpPr/>
      </xdr:nvSpPr>
      <xdr:spPr bwMode="auto">
        <a:xfrm>
          <a:off x="5600700" y="7306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26788</xdr:rowOff>
    </xdr:from>
    <xdr:ext cx="762000" cy="259045"/>
    <xdr:sp macro="" textlink="">
      <xdr:nvSpPr>
        <xdr:cNvPr id="132" name="人口1人当たり決算額の推移該当値テキスト445"/>
        <xdr:cNvSpPr txBox="1"/>
      </xdr:nvSpPr>
      <xdr:spPr>
        <a:xfrm>
          <a:off x="5740400" y="715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52,307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172578</xdr:rowOff>
    </xdr:from>
    <xdr:to>
      <xdr:col>4</xdr:col>
      <xdr:colOff>520700</xdr:colOff>
      <xdr:row>37</xdr:row>
      <xdr:rowOff>274178</xdr:rowOff>
    </xdr:to>
    <xdr:sp macro="" textlink="">
      <xdr:nvSpPr>
        <xdr:cNvPr id="133" name="円/楕円 132"/>
        <xdr:cNvSpPr/>
      </xdr:nvSpPr>
      <xdr:spPr bwMode="auto">
        <a:xfrm>
          <a:off x="4953000" y="7297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112905</xdr:rowOff>
    </xdr:from>
    <xdr:ext cx="736600" cy="259045"/>
    <xdr:sp macro="" textlink="">
      <xdr:nvSpPr>
        <xdr:cNvPr id="134" name="テキスト ボックス 133"/>
        <xdr:cNvSpPr txBox="1"/>
      </xdr:nvSpPr>
      <xdr:spPr>
        <a:xfrm>
          <a:off x="4622800" y="7066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54,704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161209</xdr:rowOff>
    </xdr:from>
    <xdr:to>
      <xdr:col>3</xdr:col>
      <xdr:colOff>955675</xdr:colOff>
      <xdr:row>37</xdr:row>
      <xdr:rowOff>262809</xdr:rowOff>
    </xdr:to>
    <xdr:sp macro="" textlink="">
      <xdr:nvSpPr>
        <xdr:cNvPr id="135" name="円/楕円 134"/>
        <xdr:cNvSpPr/>
      </xdr:nvSpPr>
      <xdr:spPr bwMode="auto">
        <a:xfrm>
          <a:off x="4254500" y="7285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101536</xdr:rowOff>
    </xdr:from>
    <xdr:ext cx="762000" cy="259045"/>
    <xdr:sp macro="" textlink="">
      <xdr:nvSpPr>
        <xdr:cNvPr id="136" name="テキスト ボックス 135"/>
        <xdr:cNvSpPr txBox="1"/>
      </xdr:nvSpPr>
      <xdr:spPr>
        <a:xfrm>
          <a:off x="3924300" y="705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57,688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178030</xdr:rowOff>
    </xdr:from>
    <xdr:to>
      <xdr:col>3</xdr:col>
      <xdr:colOff>257175</xdr:colOff>
      <xdr:row>37</xdr:row>
      <xdr:rowOff>279630</xdr:rowOff>
    </xdr:to>
    <xdr:sp macro="" textlink="">
      <xdr:nvSpPr>
        <xdr:cNvPr id="137" name="円/楕円 136"/>
        <xdr:cNvSpPr/>
      </xdr:nvSpPr>
      <xdr:spPr bwMode="auto">
        <a:xfrm>
          <a:off x="3556000" y="7302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118357</xdr:rowOff>
    </xdr:from>
    <xdr:ext cx="762000" cy="259045"/>
    <xdr:sp macro="" textlink="">
      <xdr:nvSpPr>
        <xdr:cNvPr id="138" name="テキスト ボックス 137"/>
        <xdr:cNvSpPr txBox="1"/>
      </xdr:nvSpPr>
      <xdr:spPr>
        <a:xfrm>
          <a:off x="3225800" y="7071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53,273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152899</xdr:rowOff>
    </xdr:from>
    <xdr:to>
      <xdr:col>2</xdr:col>
      <xdr:colOff>692150</xdr:colOff>
      <xdr:row>37</xdr:row>
      <xdr:rowOff>254499</xdr:rowOff>
    </xdr:to>
    <xdr:sp macro="" textlink="">
      <xdr:nvSpPr>
        <xdr:cNvPr id="139" name="円/楕円 138"/>
        <xdr:cNvSpPr/>
      </xdr:nvSpPr>
      <xdr:spPr bwMode="auto">
        <a:xfrm>
          <a:off x="2857500" y="7277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93226</xdr:rowOff>
    </xdr:from>
    <xdr:ext cx="762000" cy="259045"/>
    <xdr:sp macro="" textlink="">
      <xdr:nvSpPr>
        <xdr:cNvPr id="140" name="テキスト ボックス 139"/>
        <xdr:cNvSpPr txBox="1"/>
      </xdr:nvSpPr>
      <xdr:spPr>
        <a:xfrm>
          <a:off x="2527300" y="70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b="0" i="0" baseline="0">
              <a:solidFill>
                <a:srgbClr val="FF0000"/>
              </a:solidFill>
              <a:latin typeface="ＭＳ ゴシック" pitchFamily="49" charset="-128"/>
              <a:ea typeface="ＭＳ ゴシック" pitchFamily="49" charset="-128"/>
              <a:cs typeface="+mn-cs"/>
            </a:rPr>
            <a:t>ふるさと室戸応援寄附金等の増加により歳入全体で</a:t>
          </a:r>
          <a:r>
            <a:rPr kumimoji="1" lang="en-US" altLang="ja-JP" sz="1400" b="0" i="0" baseline="0">
              <a:solidFill>
                <a:srgbClr val="FF0000"/>
              </a:solidFill>
              <a:latin typeface="ＭＳ ゴシック" pitchFamily="49" charset="-128"/>
              <a:ea typeface="ＭＳ ゴシック" pitchFamily="49" charset="-128"/>
              <a:cs typeface="+mn-cs"/>
            </a:rPr>
            <a:t>7.9</a:t>
          </a:r>
          <a:r>
            <a:rPr kumimoji="1" lang="ja-JP" altLang="ja-JP" sz="1400" b="0" i="0" baseline="0">
              <a:solidFill>
                <a:srgbClr val="FF0000"/>
              </a:solidFill>
              <a:latin typeface="ＭＳ ゴシック" pitchFamily="49" charset="-128"/>
              <a:ea typeface="ＭＳ ゴシック" pitchFamily="49" charset="-128"/>
              <a:cs typeface="+mn-cs"/>
            </a:rPr>
            <a:t>ポイント増となった</a:t>
          </a:r>
          <a:r>
            <a:rPr kumimoji="1" lang="ja-JP" altLang="en-US" sz="1400" b="0" i="0" baseline="0">
              <a:solidFill>
                <a:srgbClr val="FF0000"/>
              </a:solidFill>
              <a:latin typeface="ＭＳ ゴシック" pitchFamily="49" charset="-128"/>
              <a:ea typeface="ＭＳ ゴシック" pitchFamily="49" charset="-128"/>
              <a:cs typeface="+mn-cs"/>
            </a:rPr>
            <a:t>ものの、</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ジオパーク拠点施設整備や消防救急デジタル無線整備事業等の投資的経費が増加し、歳出全体で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ポイント増となったことや、</a:t>
          </a: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繰越明許費の増加による翌年度に繰り越すべき財源が増加したことから、</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実質収支額及び実質単年度収支は</a:t>
          </a: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減少</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した。また、財政調整基金については、引き続き取り崩すことなく、積み立てることができた。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国民健康保険事業特別会計のみ赤字となっているが、一般会計からの後期高齢者支援金繰出金（</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150,065</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千円）により昨年度より赤字額は年々減少している。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今後も、引き続きジェネリック医薬品の利用促進等の医療費抑制対策に取り組むとともに一般会計からの繰り入れにより健全化を図る。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連結実質黒字を維持するために、赤字決算となっていない会計についても歳入の確保、歳出の削減に努める。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償還終了となる事業があることや</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近年</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償還額を超えない起債発行</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を行ってきたことにより</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、元利償還金等が減少した。</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それに</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伴い、実質公債費比率が前年度より</a:t>
          </a:r>
          <a:r>
            <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0.1</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となった</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26</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年度は南海トラフ地震対策関連の防災対策事業等により起債発行額が増加したが、</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は、公債費負担適正化計画等に基づき、交付税算入率の高い起債を優先的に発行する等、</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起債の適正管理</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に努める</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mn-ea"/>
              <a:ea typeface="+mn-ea"/>
              <a:cs typeface="+mn-cs"/>
            </a:rPr>
            <a:t>　</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26</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年度は南海トラフ地震対策関連の防災対策事業等により起債発行額が増加したことから、地方債現在高が増加したが、組合等負担等見込額の減等により、全体として将来負担額が減少した</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。また、財政調整基金等の充当可能基金残高の増加等により、将来負担比率は対前年比</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11.7</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ポイント減となった。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今後も引き続き、公債費負担適正化計画に基づいた公債費の適正管理や基金の一層の積立て等、比率の改善に向けた取り組みを行う。</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12720484</v>
      </c>
      <c r="BO4" s="349"/>
      <c r="BP4" s="349"/>
      <c r="BQ4" s="349"/>
      <c r="BR4" s="349"/>
      <c r="BS4" s="349"/>
      <c r="BT4" s="349"/>
      <c r="BU4" s="350"/>
      <c r="BV4" s="348">
        <v>11792112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5.6</v>
      </c>
      <c r="CU4" s="355"/>
      <c r="CV4" s="355"/>
      <c r="CW4" s="355"/>
      <c r="CX4" s="355"/>
      <c r="CY4" s="355"/>
      <c r="CZ4" s="355"/>
      <c r="DA4" s="356"/>
      <c r="DB4" s="354">
        <v>6.8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12083174</v>
      </c>
      <c r="BO5" s="386"/>
      <c r="BP5" s="386"/>
      <c r="BQ5" s="386"/>
      <c r="BR5" s="386"/>
      <c r="BS5" s="386"/>
      <c r="BT5" s="386"/>
      <c r="BU5" s="387"/>
      <c r="BV5" s="385">
        <v>11319158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98.3</v>
      </c>
      <c r="CU5" s="383"/>
      <c r="CV5" s="383"/>
      <c r="CW5" s="383"/>
      <c r="CX5" s="383"/>
      <c r="CY5" s="383"/>
      <c r="CZ5" s="383"/>
      <c r="DA5" s="384"/>
      <c r="DB5" s="382">
        <v>96.4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637310</v>
      </c>
      <c r="BO6" s="386"/>
      <c r="BP6" s="386"/>
      <c r="BQ6" s="386"/>
      <c r="BR6" s="386"/>
      <c r="BS6" s="386"/>
      <c r="BT6" s="386"/>
      <c r="BU6" s="387"/>
      <c r="BV6" s="385">
        <v>472954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103.8</v>
      </c>
      <c r="CU6" s="423"/>
      <c r="CV6" s="423"/>
      <c r="CW6" s="423"/>
      <c r="CX6" s="423"/>
      <c r="CY6" s="423"/>
      <c r="CZ6" s="423"/>
      <c r="DA6" s="424"/>
      <c r="DB6" s="422">
        <v>102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334572</v>
      </c>
      <c r="BO7" s="386"/>
      <c r="BP7" s="386"/>
      <c r="BQ7" s="386"/>
      <c r="BR7" s="386"/>
      <c r="BS7" s="386"/>
      <c r="BT7" s="386"/>
      <c r="BU7" s="387"/>
      <c r="BV7" s="385">
        <v>99955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5377442</v>
      </c>
      <c r="CU7" s="386"/>
      <c r="CV7" s="386"/>
      <c r="CW7" s="386"/>
      <c r="CX7" s="386"/>
      <c r="CY7" s="386"/>
      <c r="CZ7" s="386"/>
      <c r="DA7" s="387"/>
      <c r="DB7" s="385">
        <v>5497884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302738</v>
      </c>
      <c r="BO8" s="386"/>
      <c r="BP8" s="386"/>
      <c r="BQ8" s="386"/>
      <c r="BR8" s="386"/>
      <c r="BS8" s="386"/>
      <c r="BT8" s="386"/>
      <c r="BU8" s="387"/>
      <c r="BV8" s="385">
        <v>372999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0.21</v>
      </c>
      <c r="CU8" s="426"/>
      <c r="CV8" s="426"/>
      <c r="CW8" s="426"/>
      <c r="CX8" s="426"/>
      <c r="CY8" s="426"/>
      <c r="CZ8" s="426"/>
      <c r="DA8" s="427"/>
      <c r="DB8" s="425">
        <v>0.2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15210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-70261</v>
      </c>
      <c r="BO9" s="386"/>
      <c r="BP9" s="386"/>
      <c r="BQ9" s="386"/>
      <c r="BR9" s="386"/>
      <c r="BS9" s="386"/>
      <c r="BT9" s="386"/>
      <c r="BU9" s="387"/>
      <c r="BV9" s="385">
        <v>164951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20.399999999999999</v>
      </c>
      <c r="CU9" s="383"/>
      <c r="CV9" s="383"/>
      <c r="CW9" s="383"/>
      <c r="CX9" s="383"/>
      <c r="CY9" s="383"/>
      <c r="CZ9" s="383"/>
      <c r="DA9" s="384"/>
      <c r="DB9" s="382">
        <v>21.4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17490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188115</v>
      </c>
      <c r="BO10" s="386"/>
      <c r="BP10" s="386"/>
      <c r="BQ10" s="386"/>
      <c r="BR10" s="386"/>
      <c r="BS10" s="386"/>
      <c r="BT10" s="386"/>
      <c r="BU10" s="387"/>
      <c r="BV10" s="385">
        <v>110968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14917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14852</v>
      </c>
      <c r="S13" s="467"/>
      <c r="T13" s="467"/>
      <c r="U13" s="467"/>
      <c r="V13" s="468"/>
      <c r="W13" s="401" t="s">
        <v>124</v>
      </c>
      <c r="X13" s="402"/>
      <c r="Y13" s="402"/>
      <c r="Z13" s="402"/>
      <c r="AA13" s="402"/>
      <c r="AB13" s="392"/>
      <c r="AC13" s="436">
        <v>1161</v>
      </c>
      <c r="AD13" s="437"/>
      <c r="AE13" s="437"/>
      <c r="AF13" s="437"/>
      <c r="AG13" s="476"/>
      <c r="AH13" s="436">
        <v>1412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117854</v>
      </c>
      <c r="BO13" s="386"/>
      <c r="BP13" s="386"/>
      <c r="BQ13" s="386"/>
      <c r="BR13" s="386"/>
      <c r="BS13" s="386"/>
      <c r="BT13" s="386"/>
      <c r="BU13" s="387"/>
      <c r="BV13" s="385">
        <v>275919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18</v>
      </c>
      <c r="CU13" s="383"/>
      <c r="CV13" s="383"/>
      <c r="CW13" s="383"/>
      <c r="CX13" s="383"/>
      <c r="CY13" s="383"/>
      <c r="CZ13" s="383"/>
      <c r="DA13" s="384"/>
      <c r="DB13" s="382">
        <v>18.100000000000001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15342</v>
      </c>
      <c r="S14" s="467"/>
      <c r="T14" s="467"/>
      <c r="U14" s="467"/>
      <c r="V14" s="468"/>
      <c r="W14" s="375"/>
      <c r="X14" s="376"/>
      <c r="Y14" s="376"/>
      <c r="Z14" s="376"/>
      <c r="AA14" s="376"/>
      <c r="AB14" s="365"/>
      <c r="AC14" s="469">
        <v>19.399999999999999</v>
      </c>
      <c r="AD14" s="470"/>
      <c r="AE14" s="470"/>
      <c r="AF14" s="470"/>
      <c r="AG14" s="471"/>
      <c r="AH14" s="469">
        <v>20</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74.400000000000006</v>
      </c>
      <c r="CU14" s="481"/>
      <c r="CV14" s="481"/>
      <c r="CW14" s="481"/>
      <c r="CX14" s="481"/>
      <c r="CY14" s="481"/>
      <c r="CZ14" s="481"/>
      <c r="DA14" s="482"/>
      <c r="DB14" s="480">
        <v>86.1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15270</v>
      </c>
      <c r="S15" s="467"/>
      <c r="T15" s="467"/>
      <c r="U15" s="467"/>
      <c r="V15" s="468"/>
      <c r="W15" s="401" t="s">
        <v>131</v>
      </c>
      <c r="X15" s="402"/>
      <c r="Y15" s="402"/>
      <c r="Z15" s="402"/>
      <c r="AA15" s="402"/>
      <c r="AB15" s="392"/>
      <c r="AC15" s="436">
        <v>1084</v>
      </c>
      <c r="AD15" s="437"/>
      <c r="AE15" s="437"/>
      <c r="AF15" s="437"/>
      <c r="AG15" s="476"/>
      <c r="AH15" s="436">
        <v>1416</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1025770</v>
      </c>
      <c r="BO15" s="349"/>
      <c r="BP15" s="349"/>
      <c r="BQ15" s="349"/>
      <c r="BR15" s="349"/>
      <c r="BS15" s="349"/>
      <c r="BT15" s="349"/>
      <c r="BU15" s="350"/>
      <c r="BV15" s="348">
        <v>1000801</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18.100000000000001</v>
      </c>
      <c r="AD16" s="470"/>
      <c r="AE16" s="470"/>
      <c r="AF16" s="470"/>
      <c r="AG16" s="471"/>
      <c r="AH16" s="469">
        <v>20</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4808951</v>
      </c>
      <c r="BO16" s="386"/>
      <c r="BP16" s="386"/>
      <c r="BQ16" s="386"/>
      <c r="BR16" s="386"/>
      <c r="BS16" s="386"/>
      <c r="BT16" s="386"/>
      <c r="BU16" s="387"/>
      <c r="BV16" s="385">
        <v>4906925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3741</v>
      </c>
      <c r="AD17" s="437"/>
      <c r="AE17" s="437"/>
      <c r="AF17" s="437"/>
      <c r="AG17" s="476"/>
      <c r="AH17" s="436">
        <v>4225</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1307379</v>
      </c>
      <c r="BO17" s="386"/>
      <c r="BP17" s="386"/>
      <c r="BQ17" s="386"/>
      <c r="BR17" s="386"/>
      <c r="BS17" s="386"/>
      <c r="BT17" s="386"/>
      <c r="BU17" s="387"/>
      <c r="BV17" s="385">
        <v>1274858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248.18</v>
      </c>
      <c r="M18" s="498"/>
      <c r="N18" s="498"/>
      <c r="O18" s="498"/>
      <c r="P18" s="498"/>
      <c r="Q18" s="498"/>
      <c r="R18" s="499"/>
      <c r="S18" s="499"/>
      <c r="T18" s="499"/>
      <c r="U18" s="499"/>
      <c r="V18" s="500"/>
      <c r="W18" s="403"/>
      <c r="X18" s="404"/>
      <c r="Y18" s="404"/>
      <c r="Z18" s="404"/>
      <c r="AA18" s="404"/>
      <c r="AB18" s="395"/>
      <c r="AC18" s="501">
        <v>62.5</v>
      </c>
      <c r="AD18" s="502"/>
      <c r="AE18" s="502"/>
      <c r="AF18" s="502"/>
      <c r="AG18" s="503"/>
      <c r="AH18" s="501">
        <v>59.8</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5374966</v>
      </c>
      <c r="BO18" s="386"/>
      <c r="BP18" s="386"/>
      <c r="BQ18" s="386"/>
      <c r="BR18" s="386"/>
      <c r="BS18" s="386"/>
      <c r="BT18" s="386"/>
      <c r="BU18" s="387"/>
      <c r="BV18" s="385">
        <v>5366082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61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7192210</v>
      </c>
      <c r="BO19" s="386"/>
      <c r="BP19" s="386"/>
      <c r="BQ19" s="386"/>
      <c r="BR19" s="386"/>
      <c r="BS19" s="386"/>
      <c r="BT19" s="386"/>
      <c r="BU19" s="387"/>
      <c r="BV19" s="385">
        <v>6950974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6996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10695707</v>
      </c>
      <c r="BO23" s="386"/>
      <c r="BP23" s="386"/>
      <c r="BQ23" s="386"/>
      <c r="BR23" s="386"/>
      <c r="BS23" s="386"/>
      <c r="BT23" s="386"/>
      <c r="BU23" s="387"/>
      <c r="BV23" s="385">
        <v>10619877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6600</v>
      </c>
      <c r="R24" s="437"/>
      <c r="S24" s="437"/>
      <c r="T24" s="437"/>
      <c r="U24" s="437"/>
      <c r="V24" s="476"/>
      <c r="W24" s="531"/>
      <c r="X24" s="519"/>
      <c r="Y24" s="520"/>
      <c r="Z24" s="435" t="s">
        <v>155</v>
      </c>
      <c r="AA24" s="415"/>
      <c r="AB24" s="415"/>
      <c r="AC24" s="415"/>
      <c r="AD24" s="415"/>
      <c r="AE24" s="415"/>
      <c r="AF24" s="415"/>
      <c r="AG24" s="416"/>
      <c r="AH24" s="436">
        <v>222</v>
      </c>
      <c r="AI24" s="437"/>
      <c r="AJ24" s="437"/>
      <c r="AK24" s="437"/>
      <c r="AL24" s="476"/>
      <c r="AM24" s="436">
        <v>632034</v>
      </c>
      <c r="AN24" s="437"/>
      <c r="AO24" s="437"/>
      <c r="AP24" s="437"/>
      <c r="AQ24" s="437"/>
      <c r="AR24" s="476"/>
      <c r="AS24" s="436">
        <v>2847</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8532096</v>
      </c>
      <c r="BO24" s="386"/>
      <c r="BP24" s="386"/>
      <c r="BQ24" s="386"/>
      <c r="BR24" s="386"/>
      <c r="BS24" s="386"/>
      <c r="BT24" s="386"/>
      <c r="BU24" s="387"/>
      <c r="BV24" s="385">
        <v>7825806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5760</v>
      </c>
      <c r="R25" s="437"/>
      <c r="S25" s="437"/>
      <c r="T25" s="437"/>
      <c r="U25" s="437"/>
      <c r="V25" s="476"/>
      <c r="W25" s="531"/>
      <c r="X25" s="519"/>
      <c r="Y25" s="520"/>
      <c r="Z25" s="435" t="s">
        <v>158</v>
      </c>
      <c r="AA25" s="415"/>
      <c r="AB25" s="415"/>
      <c r="AC25" s="415"/>
      <c r="AD25" s="415"/>
      <c r="AE25" s="415"/>
      <c r="AF25" s="415"/>
      <c r="AG25" s="416"/>
      <c r="AH25" s="436">
        <v>49</v>
      </c>
      <c r="AI25" s="437"/>
      <c r="AJ25" s="437"/>
      <c r="AK25" s="437"/>
      <c r="AL25" s="476"/>
      <c r="AM25" s="436">
        <v>134113</v>
      </c>
      <c r="AN25" s="437"/>
      <c r="AO25" s="437"/>
      <c r="AP25" s="437"/>
      <c r="AQ25" s="437"/>
      <c r="AR25" s="476"/>
      <c r="AS25" s="436">
        <v>2737</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490695</v>
      </c>
      <c r="BO25" s="349"/>
      <c r="BP25" s="349"/>
      <c r="BQ25" s="349"/>
      <c r="BR25" s="349"/>
      <c r="BS25" s="349"/>
      <c r="BT25" s="349"/>
      <c r="BU25" s="350"/>
      <c r="BV25" s="348">
        <v>623794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5510</v>
      </c>
      <c r="R26" s="437"/>
      <c r="S26" s="437"/>
      <c r="T26" s="437"/>
      <c r="U26" s="437"/>
      <c r="V26" s="476"/>
      <c r="W26" s="531"/>
      <c r="X26" s="519"/>
      <c r="Y26" s="520"/>
      <c r="Z26" s="435" t="s">
        <v>161</v>
      </c>
      <c r="AA26" s="541"/>
      <c r="AB26" s="541"/>
      <c r="AC26" s="541"/>
      <c r="AD26" s="541"/>
      <c r="AE26" s="541"/>
      <c r="AF26" s="541"/>
      <c r="AG26" s="542"/>
      <c r="AH26" s="436">
        <v>5</v>
      </c>
      <c r="AI26" s="437"/>
      <c r="AJ26" s="437"/>
      <c r="AK26" s="437"/>
      <c r="AL26" s="476"/>
      <c r="AM26" s="436">
        <v>15020</v>
      </c>
      <c r="AN26" s="437"/>
      <c r="AO26" s="437"/>
      <c r="AP26" s="437"/>
      <c r="AQ26" s="437"/>
      <c r="AR26" s="476"/>
      <c r="AS26" s="436">
        <v>3004</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3200</v>
      </c>
      <c r="R27" s="437"/>
      <c r="S27" s="437"/>
      <c r="T27" s="437"/>
      <c r="U27" s="437"/>
      <c r="V27" s="476"/>
      <c r="W27" s="531"/>
      <c r="X27" s="519"/>
      <c r="Y27" s="520"/>
      <c r="Z27" s="435" t="s">
        <v>164</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2800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1263691</v>
      </c>
      <c r="BO28" s="349"/>
      <c r="BP28" s="349"/>
      <c r="BQ28" s="349"/>
      <c r="BR28" s="349"/>
      <c r="BS28" s="349"/>
      <c r="BT28" s="349"/>
      <c r="BU28" s="350"/>
      <c r="BV28" s="348">
        <v>1075576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11</v>
      </c>
      <c r="M29" s="437"/>
      <c r="N29" s="437"/>
      <c r="O29" s="437"/>
      <c r="P29" s="476"/>
      <c r="Q29" s="436">
        <v>2600</v>
      </c>
      <c r="R29" s="437"/>
      <c r="S29" s="437"/>
      <c r="T29" s="437"/>
      <c r="U29" s="437"/>
      <c r="V29" s="476"/>
      <c r="W29" s="532"/>
      <c r="X29" s="533"/>
      <c r="Y29" s="534"/>
      <c r="Z29" s="435" t="s">
        <v>171</v>
      </c>
      <c r="AA29" s="415"/>
      <c r="AB29" s="415"/>
      <c r="AC29" s="415"/>
      <c r="AD29" s="415"/>
      <c r="AE29" s="415"/>
      <c r="AF29" s="415"/>
      <c r="AG29" s="416"/>
      <c r="AH29" s="436">
        <v>222</v>
      </c>
      <c r="AI29" s="437"/>
      <c r="AJ29" s="437"/>
      <c r="AK29" s="437"/>
      <c r="AL29" s="476"/>
      <c r="AM29" s="436">
        <v>632034</v>
      </c>
      <c r="AN29" s="437"/>
      <c r="AO29" s="437"/>
      <c r="AP29" s="437"/>
      <c r="AQ29" s="437"/>
      <c r="AR29" s="476"/>
      <c r="AS29" s="436">
        <v>2847</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259564</v>
      </c>
      <c r="BO29" s="386"/>
      <c r="BP29" s="386"/>
      <c r="BQ29" s="386"/>
      <c r="BR29" s="386"/>
      <c r="BS29" s="386"/>
      <c r="BT29" s="386"/>
      <c r="BU29" s="387"/>
      <c r="BV29" s="385">
        <v>438943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98.2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438391</v>
      </c>
      <c r="BO30" s="555"/>
      <c r="BP30" s="555"/>
      <c r="BQ30" s="555"/>
      <c r="BR30" s="555"/>
      <c r="BS30" s="555"/>
      <c r="BT30" s="555"/>
      <c r="BU30" s="556"/>
      <c r="BV30" s="554">
        <v>474149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安芸広域市町村圏特別養護老人ホーム組合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海洋深層水給水事業特別会計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介護認定審査会運営事業特別会計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芸東衛生組合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障害支援区分認定審査会運営事業特別会計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高知県広域食肉センター事務組合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後期高齢者医療事業特別会計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安芸広域市町村圏事務組合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こうち人づくり広域連合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高知県市町村総合事務組合（一般会計）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高知県市町村総合事務組合（交通災害共済事業特別会計）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高知県市町村総合事務組合（会館建設事業特別会計）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高知県後期高齢者医療広域連合（一般会計）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高知県後期高齢者医療広域連合（後期高齢者医療特別会計）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9" t="s">
        <v>24</v>
      </c>
      <c r="C41" s="1170"/>
      <c r="D41" s="81"/>
      <c r="E41" s="1175" t="s">
        <v>25</v>
      </c>
      <c r="F41" s="1175"/>
      <c r="G41" s="1175"/>
      <c r="H41" s="1176"/>
      <c r="I41" s="82">
        <v>11878</v>
      </c>
      <c r="J41" s="83">
        <v>11533</v>
      </c>
      <c r="K41" s="83">
        <v>10856</v>
      </c>
      <c r="L41" s="83">
        <v>10620</v>
      </c>
      <c r="M41" s="84">
        <v>10696</v>
      </c>
    </row>
    <row r="42" spans="2:13" ht="27.75" customHeight="1">
      <c r="B42" s="1171"/>
      <c r="C42" s="1172"/>
      <c r="D42" s="85"/>
      <c r="E42" s="1177" t="s">
        <v>26</v>
      </c>
      <c r="F42" s="1177"/>
      <c r="G42" s="1177"/>
      <c r="H42" s="1178"/>
      <c r="I42" s="86">
        <v>73</v>
      </c>
      <c r="J42" s="87">
        <v>44</v>
      </c>
      <c r="K42" s="87">
        <v>15</v>
      </c>
      <c r="L42" s="87">
        <v>13</v>
      </c>
      <c r="M42" s="88">
        <v>11</v>
      </c>
    </row>
    <row r="43" spans="2:13" ht="27.75" customHeight="1">
      <c r="B43" s="1171"/>
      <c r="C43" s="1172"/>
      <c r="D43" s="85"/>
      <c r="E43" s="1177" t="s">
        <v>27</v>
      </c>
      <c r="F43" s="1177"/>
      <c r="G43" s="1177"/>
      <c r="H43" s="1178"/>
      <c r="I43" s="86">
        <v>140</v>
      </c>
      <c r="J43" s="87">
        <v>152</v>
      </c>
      <c r="K43" s="87">
        <v>149</v>
      </c>
      <c r="L43" s="87">
        <v>156</v>
      </c>
      <c r="M43" s="88">
        <v>151</v>
      </c>
    </row>
    <row r="44" spans="2:13" ht="27.75" customHeight="1">
      <c r="B44" s="1171"/>
      <c r="C44" s="1172"/>
      <c r="D44" s="85"/>
      <c r="E44" s="1177" t="s">
        <v>28</v>
      </c>
      <c r="F44" s="1177"/>
      <c r="G44" s="1177"/>
      <c r="H44" s="1178"/>
      <c r="I44" s="86">
        <v>1174</v>
      </c>
      <c r="J44" s="87">
        <v>1015</v>
      </c>
      <c r="K44" s="87">
        <v>859</v>
      </c>
      <c r="L44" s="87">
        <v>714</v>
      </c>
      <c r="M44" s="88">
        <v>574</v>
      </c>
    </row>
    <row r="45" spans="2:13" ht="27.75" customHeight="1">
      <c r="B45" s="1171"/>
      <c r="C45" s="1172"/>
      <c r="D45" s="85"/>
      <c r="E45" s="1177" t="s">
        <v>29</v>
      </c>
      <c r="F45" s="1177"/>
      <c r="G45" s="1177"/>
      <c r="H45" s="1178"/>
      <c r="I45" s="86">
        <v>1997</v>
      </c>
      <c r="J45" s="87">
        <v>1754</v>
      </c>
      <c r="K45" s="87">
        <v>1801</v>
      </c>
      <c r="L45" s="87">
        <v>1665</v>
      </c>
      <c r="M45" s="88">
        <v>1650</v>
      </c>
    </row>
    <row r="46" spans="2:13" ht="27.75" customHeight="1">
      <c r="B46" s="1171"/>
      <c r="C46" s="1172"/>
      <c r="D46" s="85"/>
      <c r="E46" s="1177" t="s">
        <v>30</v>
      </c>
      <c r="F46" s="1177"/>
      <c r="G46" s="1177"/>
      <c r="H46" s="1178"/>
      <c r="I46" s="86">
        <v>445</v>
      </c>
      <c r="J46" s="87" t="s">
        <v>477</v>
      </c>
      <c r="K46" s="87" t="s">
        <v>477</v>
      </c>
      <c r="L46" s="87" t="s">
        <v>477</v>
      </c>
      <c r="M46" s="88" t="s">
        <v>477</v>
      </c>
    </row>
    <row r="47" spans="2:13" ht="27.75" customHeight="1">
      <c r="B47" s="1171"/>
      <c r="C47" s="1172"/>
      <c r="D47" s="85"/>
      <c r="E47" s="1177" t="s">
        <v>31</v>
      </c>
      <c r="F47" s="1177"/>
      <c r="G47" s="1177"/>
      <c r="H47" s="1178"/>
      <c r="I47" s="86">
        <v>308</v>
      </c>
      <c r="J47" s="87">
        <v>94</v>
      </c>
      <c r="K47" s="87">
        <v>149</v>
      </c>
      <c r="L47" s="87" t="s">
        <v>477</v>
      </c>
      <c r="M47" s="88" t="s">
        <v>477</v>
      </c>
    </row>
    <row r="48" spans="2:13" ht="27.75" customHeight="1">
      <c r="B48" s="1173"/>
      <c r="C48" s="1174"/>
      <c r="D48" s="85"/>
      <c r="E48" s="1177" t="s">
        <v>32</v>
      </c>
      <c r="F48" s="1177"/>
      <c r="G48" s="1177"/>
      <c r="H48" s="1178"/>
      <c r="I48" s="86" t="s">
        <v>477</v>
      </c>
      <c r="J48" s="87" t="s">
        <v>477</v>
      </c>
      <c r="K48" s="87" t="s">
        <v>477</v>
      </c>
      <c r="L48" s="87" t="s">
        <v>477</v>
      </c>
      <c r="M48" s="88" t="s">
        <v>477</v>
      </c>
    </row>
    <row r="49" spans="2:13" ht="27.75" customHeight="1">
      <c r="B49" s="1179" t="s">
        <v>33</v>
      </c>
      <c r="C49" s="1180"/>
      <c r="D49" s="89"/>
      <c r="E49" s="1177" t="s">
        <v>34</v>
      </c>
      <c r="F49" s="1177"/>
      <c r="G49" s="1177"/>
      <c r="H49" s="1178"/>
      <c r="I49" s="86">
        <v>1481</v>
      </c>
      <c r="J49" s="87">
        <v>1671</v>
      </c>
      <c r="K49" s="87">
        <v>1900</v>
      </c>
      <c r="L49" s="87">
        <v>2031</v>
      </c>
      <c r="M49" s="88">
        <v>2146</v>
      </c>
    </row>
    <row r="50" spans="2:13" ht="27.75" customHeight="1">
      <c r="B50" s="1171"/>
      <c r="C50" s="1172"/>
      <c r="D50" s="85"/>
      <c r="E50" s="1177" t="s">
        <v>35</v>
      </c>
      <c r="F50" s="1177"/>
      <c r="G50" s="1177"/>
      <c r="H50" s="1178"/>
      <c r="I50" s="86">
        <v>910</v>
      </c>
      <c r="J50" s="87">
        <v>694</v>
      </c>
      <c r="K50" s="87">
        <v>568</v>
      </c>
      <c r="L50" s="87">
        <v>469</v>
      </c>
      <c r="M50" s="88">
        <v>401</v>
      </c>
    </row>
    <row r="51" spans="2:13" ht="27.75" customHeight="1">
      <c r="B51" s="1173"/>
      <c r="C51" s="1174"/>
      <c r="D51" s="85"/>
      <c r="E51" s="1177" t="s">
        <v>36</v>
      </c>
      <c r="F51" s="1177"/>
      <c r="G51" s="1177"/>
      <c r="H51" s="1178"/>
      <c r="I51" s="86">
        <v>6787</v>
      </c>
      <c r="J51" s="87">
        <v>6450</v>
      </c>
      <c r="K51" s="87">
        <v>6641</v>
      </c>
      <c r="L51" s="87">
        <v>6636</v>
      </c>
      <c r="M51" s="88">
        <v>7162</v>
      </c>
    </row>
    <row r="52" spans="2:13" ht="27.75" customHeight="1" thickBot="1">
      <c r="B52" s="1181" t="s">
        <v>37</v>
      </c>
      <c r="C52" s="1182"/>
      <c r="D52" s="90"/>
      <c r="E52" s="1183" t="s">
        <v>38</v>
      </c>
      <c r="F52" s="1183"/>
      <c r="G52" s="1183"/>
      <c r="H52" s="1184"/>
      <c r="I52" s="91">
        <v>6837</v>
      </c>
      <c r="J52" s="92">
        <v>5776</v>
      </c>
      <c r="K52" s="92">
        <v>4720</v>
      </c>
      <c r="L52" s="92">
        <v>4032</v>
      </c>
      <c r="M52" s="93">
        <v>3372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183708</v>
      </c>
      <c r="E3" s="116"/>
      <c r="F3" s="117">
        <v>78670</v>
      </c>
      <c r="G3" s="118"/>
      <c r="H3" s="119"/>
    </row>
    <row r="4" spans="1:8">
      <c r="A4" s="120"/>
      <c r="B4" s="121"/>
      <c r="C4" s="122"/>
      <c r="D4" s="123">
        <v>29054</v>
      </c>
      <c r="E4" s="124"/>
      <c r="F4" s="125">
        <v>38094</v>
      </c>
      <c r="G4" s="126"/>
      <c r="H4" s="127"/>
    </row>
    <row r="5" spans="1:8">
      <c r="A5" s="108" t="s">
        <v>510</v>
      </c>
      <c r="B5" s="113"/>
      <c r="C5" s="114"/>
      <c r="D5" s="115">
        <v>54171</v>
      </c>
      <c r="E5" s="116"/>
      <c r="F5" s="117">
        <v>67201</v>
      </c>
      <c r="G5" s="118"/>
      <c r="H5" s="119"/>
    </row>
    <row r="6" spans="1:8">
      <c r="A6" s="120"/>
      <c r="B6" s="121"/>
      <c r="C6" s="122"/>
      <c r="D6" s="123">
        <v>22458</v>
      </c>
      <c r="E6" s="124"/>
      <c r="F6" s="125">
        <v>35210</v>
      </c>
      <c r="G6" s="126"/>
      <c r="H6" s="127"/>
    </row>
    <row r="7" spans="1:8">
      <c r="A7" s="108" t="s">
        <v>511</v>
      </c>
      <c r="B7" s="113"/>
      <c r="C7" s="114"/>
      <c r="D7" s="115">
        <v>62733</v>
      </c>
      <c r="E7" s="116"/>
      <c r="F7" s="117">
        <v>75709</v>
      </c>
      <c r="G7" s="118"/>
      <c r="H7" s="119"/>
    </row>
    <row r="8" spans="1:8">
      <c r="A8" s="120"/>
      <c r="B8" s="121"/>
      <c r="C8" s="122"/>
      <c r="D8" s="123">
        <v>31059</v>
      </c>
      <c r="E8" s="124"/>
      <c r="F8" s="125">
        <v>35212</v>
      </c>
      <c r="G8" s="126"/>
      <c r="H8" s="127"/>
    </row>
    <row r="9" spans="1:8">
      <c r="A9" s="108" t="s">
        <v>512</v>
      </c>
      <c r="B9" s="113"/>
      <c r="C9" s="114"/>
      <c r="D9" s="115">
        <v>144141</v>
      </c>
      <c r="E9" s="116"/>
      <c r="F9" s="117">
        <v>90961</v>
      </c>
      <c r="G9" s="118"/>
      <c r="H9" s="119"/>
    </row>
    <row r="10" spans="1:8">
      <c r="A10" s="120"/>
      <c r="B10" s="121"/>
      <c r="C10" s="122"/>
      <c r="D10" s="123">
        <v>51801</v>
      </c>
      <c r="E10" s="124"/>
      <c r="F10" s="125">
        <v>37720</v>
      </c>
      <c r="G10" s="126"/>
      <c r="H10" s="127"/>
    </row>
    <row r="11" spans="1:8">
      <c r="A11" s="108" t="s">
        <v>513</v>
      </c>
      <c r="B11" s="113"/>
      <c r="C11" s="114"/>
      <c r="D11" s="115">
        <v>161088</v>
      </c>
      <c r="E11" s="116"/>
      <c r="F11" s="117">
        <v>106614</v>
      </c>
      <c r="G11" s="118"/>
      <c r="H11" s="119"/>
    </row>
    <row r="12" spans="1:8">
      <c r="A12" s="120"/>
      <c r="B12" s="121"/>
      <c r="C12" s="128"/>
      <c r="D12" s="123">
        <v>47860</v>
      </c>
      <c r="E12" s="124"/>
      <c r="F12" s="125">
        <v>45545</v>
      </c>
      <c r="G12" s="126"/>
      <c r="H12" s="127"/>
    </row>
    <row r="13" spans="1:8">
      <c r="A13" s="108"/>
      <c r="B13" s="113"/>
      <c r="C13" s="129"/>
      <c r="D13" s="130">
        <v>121168</v>
      </c>
      <c r="E13" s="131"/>
      <c r="F13" s="132">
        <v>83831</v>
      </c>
      <c r="G13" s="133"/>
      <c r="H13" s="119"/>
    </row>
    <row r="14" spans="1:8">
      <c r="A14" s="120"/>
      <c r="B14" s="121"/>
      <c r="C14" s="122"/>
      <c r="D14" s="123">
        <v>36446</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3.35</v>
      </c>
      <c r="C19" s="134">
        <f>ROUND(VALUE(SUBSTITUTE(実質収支比率等に係る経年分析!G$48,"▲","-")),2)</f>
        <v>7.44</v>
      </c>
      <c r="D19" s="134">
        <f>ROUND(VALUE(SUBSTITUTE(実質収支比率等に係る経年分析!H$48,"▲","-")),2)</f>
        <v>3.76</v>
      </c>
      <c r="E19" s="134">
        <f>ROUND(VALUE(SUBSTITUTE(実質収支比率等に係る経年分析!I$48,"▲","-")),2)</f>
        <v>6.78</v>
      </c>
      <c r="F19" s="134">
        <f>ROUND(VALUE(SUBSTITUTE(実質収支比率等に係る経年分析!J$48,"▲","-")),2)</f>
        <v>5.63</v>
      </c>
    </row>
    <row r="20" spans="1:11">
      <c r="A20" s="134" t="s">
        <v>43</v>
      </c>
      <c r="B20" s="134">
        <f>ROUND(VALUE(SUBSTITUTE(実質収支比率等に係る経年分析!F$47,"▲","-")),2)</f>
        <v>10.77</v>
      </c>
      <c r="C20" s="134">
        <f>ROUND(VALUE(SUBSTITUTE(実質収支比率等に係る経年分析!G$47,"▲","-")),2)</f>
        <v>12.97</v>
      </c>
      <c r="D20" s="134">
        <f>ROUND(VALUE(SUBSTITUTE(実質収支比率等に係る経年分析!H$47,"▲","-")),2)</f>
        <v>17.43</v>
      </c>
      <c r="E20" s="134">
        <f>ROUND(VALUE(SUBSTITUTE(実質収支比率等に係る経年分析!I$47,"▲","-")),2)</f>
        <v>19.559999999999999</v>
      </c>
      <c r="F20" s="134">
        <f>ROUND(VALUE(SUBSTITUTE(実質収支比率等に係る経年分析!J$47,"▲","-")),2)</f>
        <v>23.5</v>
      </c>
    </row>
    <row r="21" spans="1:11">
      <c r="A21" s="134" t="s">
        <v>44</v>
      </c>
      <c r="B21" s="134">
        <f>IF(ISNUMBER(VALUE(SUBSTITUTE(実質収支比率等に係る経年分析!F$49,"▲","-"))),ROUND(VALUE(SUBSTITUTE(実質収支比率等に係る経年分析!F$49,"▲","-")),2),NA())</f>
        <v>4.7</v>
      </c>
      <c r="C21" s="134">
        <f>IF(ISNUMBER(VALUE(SUBSTITUTE(実質収支比率等に係る経年分析!G$49,"▲","-"))),ROUND(VALUE(SUBSTITUTE(実質収支比率等に係る経年分析!G$49,"▲","-")),2),NA())</f>
        <v>5.72</v>
      </c>
      <c r="D21" s="134">
        <f>IF(ISNUMBER(VALUE(SUBSTITUTE(実質収支比率等に係る経年分析!H$49,"▲","-"))),ROUND(VALUE(SUBSTITUTE(実質収支比率等に係る経年分析!H$49,"▲","-")),2),NA())</f>
        <v>0.04</v>
      </c>
      <c r="E21" s="134">
        <f>IF(ISNUMBER(VALUE(SUBSTITUTE(実質収支比率等に係る経年分析!I$49,"▲","-"))),ROUND(VALUE(SUBSTITUTE(実質収支比率等に係る経年分析!I$49,"▲","-")),2),NA())</f>
        <v>5.0199999999999996</v>
      </c>
      <c r="F21" s="134">
        <f>IF(ISNUMBER(VALUE(SUBSTITUTE(実質収支比率等に係る経年分析!J$49,"▲","-"))),ROUND(VALUE(SUBSTITUTE(実質収支比率等に係る経年分析!J$49,"▲","-")),2),NA())</f>
        <v>2.19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1.74</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介護認定審査会運営事業特別会計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障害支援区分認定審査会運営事業特別会計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海洋深層水給水事業特別会計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後期高齢者医療事業特別会計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0.13</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1.1399999999999999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5.62</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9.7200000000000006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11.2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9.42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8.44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7.6</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1163</v>
      </c>
      <c r="E42" s="136"/>
      <c r="F42" s="136"/>
      <c r="G42" s="136">
        <f>'実質公債費比率（分子）の構造'!L$52</f>
        <v>1053</v>
      </c>
      <c r="H42" s="136"/>
      <c r="I42" s="136"/>
      <c r="J42" s="136">
        <f>'実質公債費比率（分子）の構造'!M$52</f>
        <v>930</v>
      </c>
      <c r="K42" s="136"/>
      <c r="L42" s="136"/>
      <c r="M42" s="136">
        <f>'実質公債費比率（分子）の構造'!N$52</f>
        <v>940</v>
      </c>
      <c r="N42" s="136"/>
      <c r="O42" s="136"/>
      <c r="P42" s="136">
        <f>'実質公債費比率（分子）の構造'!O$52</f>
        <v>968</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38</v>
      </c>
      <c r="C44" s="136"/>
      <c r="D44" s="136"/>
      <c r="E44" s="136">
        <f>'実質公債費比率（分子）の構造'!L$50</f>
        <v>33</v>
      </c>
      <c r="F44" s="136"/>
      <c r="G44" s="136"/>
      <c r="H44" s="136">
        <f>'実質公債費比率（分子）の構造'!M$50</f>
        <v>30</v>
      </c>
      <c r="I44" s="136"/>
      <c r="J44" s="136"/>
      <c r="K44" s="136">
        <f>'実質公債費比率（分子）の構造'!N$50</f>
        <v>2</v>
      </c>
      <c r="L44" s="136"/>
      <c r="M44" s="136"/>
      <c r="N44" s="136">
        <f>'実質公債費比率（分子）の構造'!O$50</f>
        <v>2</v>
      </c>
      <c r="O44" s="136"/>
      <c r="P44" s="136"/>
    </row>
    <row r="45" spans="1:16">
      <c r="A45" s="136" t="s">
        <v>54</v>
      </c>
      <c r="B45" s="136">
        <f>'実質公債費比率（分子）の構造'!K$49</f>
        <v>301</v>
      </c>
      <c r="C45" s="136"/>
      <c r="D45" s="136"/>
      <c r="E45" s="136">
        <f>'実質公債費比率（分子）の構造'!L$49</f>
        <v>158</v>
      </c>
      <c r="F45" s="136"/>
      <c r="G45" s="136"/>
      <c r="H45" s="136">
        <f>'実質公債費比率（分子）の構造'!M$49</f>
        <v>159</v>
      </c>
      <c r="I45" s="136"/>
      <c r="J45" s="136"/>
      <c r="K45" s="136">
        <f>'実質公債費比率（分子）の構造'!N$49</f>
        <v>152</v>
      </c>
      <c r="L45" s="136"/>
      <c r="M45" s="136"/>
      <c r="N45" s="136">
        <f>'実質公債費比率（分子）の構造'!O$49</f>
        <v>145</v>
      </c>
      <c r="O45" s="136"/>
      <c r="P45" s="136"/>
    </row>
    <row r="46" spans="1:16">
      <c r="A46" s="136" t="s">
        <v>55</v>
      </c>
      <c r="B46" s="136">
        <f>'実質公債費比率（分子）の構造'!K$48</f>
        <v>18</v>
      </c>
      <c r="C46" s="136"/>
      <c r="D46" s="136"/>
      <c r="E46" s="136">
        <f>'実質公債費比率（分子）の構造'!L$48</f>
        <v>17</v>
      </c>
      <c r="F46" s="136"/>
      <c r="G46" s="136"/>
      <c r="H46" s="136">
        <f>'実質公債費比率（分子）の構造'!M$48</f>
        <v>18</v>
      </c>
      <c r="I46" s="136"/>
      <c r="J46" s="136"/>
      <c r="K46" s="136">
        <f>'実質公債費比率（分子）の構造'!N$48</f>
        <v>12</v>
      </c>
      <c r="L46" s="136"/>
      <c r="M46" s="136"/>
      <c r="N46" s="136">
        <f>'実質公債費比率（分子）の構造'!O$48</f>
        <v>10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1780</v>
      </c>
      <c r="C49" s="136"/>
      <c r="D49" s="136"/>
      <c r="E49" s="136">
        <f>'実質公債費比率（分子）の構造'!L$45</f>
        <v>1690</v>
      </c>
      <c r="F49" s="136"/>
      <c r="G49" s="136"/>
      <c r="H49" s="136">
        <f>'実質公債費比率（分子）の構造'!M$45</f>
        <v>1619</v>
      </c>
      <c r="I49" s="136"/>
      <c r="J49" s="136"/>
      <c r="K49" s="136">
        <f>'実質公債費比率（分子）の構造'!N$45</f>
        <v>1612</v>
      </c>
      <c r="L49" s="136"/>
      <c r="M49" s="136"/>
      <c r="N49" s="136">
        <f>'実質公債費比率（分子）の構造'!O$45</f>
        <v>1591</v>
      </c>
      <c r="O49" s="136"/>
      <c r="P49" s="136"/>
    </row>
    <row r="50" spans="1:16">
      <c r="A50" s="136" t="s">
        <v>59</v>
      </c>
      <c r="B50" s="136" t="e">
        <f>NA()</f>
        <v>#N/A</v>
      </c>
      <c r="C50" s="136">
        <f>IF(ISNUMBER('実質公債費比率（分子）の構造'!K$53),'実質公債費比率（分子）の構造'!K$53,NA())</f>
        <v>974</v>
      </c>
      <c r="D50" s="136" t="e">
        <f>NA()</f>
        <v>#N/A</v>
      </c>
      <c r="E50" s="136" t="e">
        <f>NA()</f>
        <v>#N/A</v>
      </c>
      <c r="F50" s="136">
        <f>IF(ISNUMBER('実質公債費比率（分子）の構造'!L$53),'実質公債費比率（分子）の構造'!L$53,NA())</f>
        <v>845</v>
      </c>
      <c r="G50" s="136" t="e">
        <f>NA()</f>
        <v>#N/A</v>
      </c>
      <c r="H50" s="136" t="e">
        <f>NA()</f>
        <v>#N/A</v>
      </c>
      <c r="I50" s="136">
        <f>IF(ISNUMBER('実質公債費比率（分子）の構造'!M$53),'実質公債費比率（分子）の構造'!M$53,NA())</f>
        <v>896</v>
      </c>
      <c r="J50" s="136" t="e">
        <f>NA()</f>
        <v>#N/A</v>
      </c>
      <c r="K50" s="136" t="e">
        <f>NA()</f>
        <v>#N/A</v>
      </c>
      <c r="L50" s="136">
        <f>IF(ISNUMBER('実質公債費比率（分子）の構造'!N$53),'実質公債費比率（分子）の構造'!N$53,NA())</f>
        <v>838</v>
      </c>
      <c r="M50" s="136" t="e">
        <f>NA()</f>
        <v>#N/A</v>
      </c>
      <c r="N50" s="136" t="e">
        <f>NA()</f>
        <v>#N/A</v>
      </c>
      <c r="O50" s="136">
        <f>IF(ISNUMBER('実質公債費比率（分子）の構造'!O$53),'実質公債費比率（分子）の構造'!O$53,NA())</f>
        <v>780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6787</v>
      </c>
      <c r="E56" s="135"/>
      <c r="F56" s="135"/>
      <c r="G56" s="135">
        <f>'将来負担比率（分子）の構造'!J$51</f>
        <v>6450</v>
      </c>
      <c r="H56" s="135"/>
      <c r="I56" s="135"/>
      <c r="J56" s="135">
        <f>'将来負担比率（分子）の構造'!K$51</f>
        <v>6641</v>
      </c>
      <c r="K56" s="135"/>
      <c r="L56" s="135"/>
      <c r="M56" s="135">
        <f>'将来負担比率（分子）の構造'!L$51</f>
        <v>6636</v>
      </c>
      <c r="N56" s="135"/>
      <c r="O56" s="135"/>
      <c r="P56" s="135">
        <f>'将来負担比率（分子）の構造'!M$51</f>
        <v>7162</v>
      </c>
    </row>
    <row r="57" spans="1:16">
      <c r="A57" s="135" t="s">
        <v>35</v>
      </c>
      <c r="B57" s="135"/>
      <c r="C57" s="135"/>
      <c r="D57" s="135">
        <f>'将来負担比率（分子）の構造'!I$50</f>
        <v>910</v>
      </c>
      <c r="E57" s="135"/>
      <c r="F57" s="135"/>
      <c r="G57" s="135">
        <f>'将来負担比率（分子）の構造'!J$50</f>
        <v>694</v>
      </c>
      <c r="H57" s="135"/>
      <c r="I57" s="135"/>
      <c r="J57" s="135">
        <f>'将来負担比率（分子）の構造'!K$50</f>
        <v>568</v>
      </c>
      <c r="K57" s="135"/>
      <c r="L57" s="135"/>
      <c r="M57" s="135">
        <f>'将来負担比率（分子）の構造'!L$50</f>
        <v>469</v>
      </c>
      <c r="N57" s="135"/>
      <c r="O57" s="135"/>
      <c r="P57" s="135">
        <f>'将来負担比率（分子）の構造'!M$50</f>
        <v>401</v>
      </c>
    </row>
    <row r="58" spans="1:16">
      <c r="A58" s="135" t="s">
        <v>34</v>
      </c>
      <c r="B58" s="135"/>
      <c r="C58" s="135"/>
      <c r="D58" s="135">
        <f>'将来負担比率（分子）の構造'!I$49</f>
        <v>1481</v>
      </c>
      <c r="E58" s="135"/>
      <c r="F58" s="135"/>
      <c r="G58" s="135">
        <f>'将来負担比率（分子）の構造'!J$49</f>
        <v>1671</v>
      </c>
      <c r="H58" s="135"/>
      <c r="I58" s="135"/>
      <c r="J58" s="135">
        <f>'将来負担比率（分子）の構造'!K$49</f>
        <v>1900</v>
      </c>
      <c r="K58" s="135"/>
      <c r="L58" s="135"/>
      <c r="M58" s="135">
        <f>'将来負担比率（分子）の構造'!L$49</f>
        <v>2031</v>
      </c>
      <c r="N58" s="135"/>
      <c r="O58" s="135"/>
      <c r="P58" s="135">
        <f>'将来負担比率（分子）の構造'!M$49</f>
        <v>2146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f>'将来負担比率（分子）の構造'!I$47</f>
        <v>308</v>
      </c>
      <c r="C60" s="135"/>
      <c r="D60" s="135"/>
      <c r="E60" s="135">
        <f>'将来負担比率（分子）の構造'!J$47</f>
        <v>94</v>
      </c>
      <c r="F60" s="135"/>
      <c r="G60" s="135"/>
      <c r="H60" s="135">
        <f>'将来負担比率（分子）の構造'!K$47</f>
        <v>149</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445</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1997</v>
      </c>
      <c r="C62" s="135"/>
      <c r="D62" s="135"/>
      <c r="E62" s="135">
        <f>'将来負担比率（分子）の構造'!J$45</f>
        <v>1754</v>
      </c>
      <c r="F62" s="135"/>
      <c r="G62" s="135"/>
      <c r="H62" s="135">
        <f>'将来負担比率（分子）の構造'!K$45</f>
        <v>1801</v>
      </c>
      <c r="I62" s="135"/>
      <c r="J62" s="135"/>
      <c r="K62" s="135">
        <f>'将来負担比率（分子）の構造'!L$45</f>
        <v>1665</v>
      </c>
      <c r="L62" s="135"/>
      <c r="M62" s="135"/>
      <c r="N62" s="135">
        <f>'将来負担比率（分子）の構造'!M$45</f>
        <v>1650</v>
      </c>
      <c r="O62" s="135"/>
      <c r="P62" s="135"/>
    </row>
    <row r="63" spans="1:16">
      <c r="A63" s="135" t="s">
        <v>28</v>
      </c>
      <c r="B63" s="135">
        <f>'将来負担比率（分子）の構造'!I$44</f>
        <v>1174</v>
      </c>
      <c r="C63" s="135"/>
      <c r="D63" s="135"/>
      <c r="E63" s="135">
        <f>'将来負担比率（分子）の構造'!J$44</f>
        <v>1015</v>
      </c>
      <c r="F63" s="135"/>
      <c r="G63" s="135"/>
      <c r="H63" s="135">
        <f>'将来負担比率（分子）の構造'!K$44</f>
        <v>859</v>
      </c>
      <c r="I63" s="135"/>
      <c r="J63" s="135"/>
      <c r="K63" s="135">
        <f>'将来負担比率（分子）の構造'!L$44</f>
        <v>714</v>
      </c>
      <c r="L63" s="135"/>
      <c r="M63" s="135"/>
      <c r="N63" s="135">
        <f>'将来負担比率（分子）の構造'!M$44</f>
        <v>574</v>
      </c>
      <c r="O63" s="135"/>
      <c r="P63" s="135"/>
    </row>
    <row r="64" spans="1:16">
      <c r="A64" s="135" t="s">
        <v>27</v>
      </c>
      <c r="B64" s="135">
        <f>'将来負担比率（分子）の構造'!I$43</f>
        <v>140</v>
      </c>
      <c r="C64" s="135"/>
      <c r="D64" s="135"/>
      <c r="E64" s="135">
        <f>'将来負担比率（分子）の構造'!J$43</f>
        <v>152</v>
      </c>
      <c r="F64" s="135"/>
      <c r="G64" s="135"/>
      <c r="H64" s="135">
        <f>'将来負担比率（分子）の構造'!K$43</f>
        <v>149</v>
      </c>
      <c r="I64" s="135"/>
      <c r="J64" s="135"/>
      <c r="K64" s="135">
        <f>'将来負担比率（分子）の構造'!L$43</f>
        <v>156</v>
      </c>
      <c r="L64" s="135"/>
      <c r="M64" s="135"/>
      <c r="N64" s="135">
        <f>'将来負担比率（分子）の構造'!M$43</f>
        <v>151</v>
      </c>
      <c r="O64" s="135"/>
      <c r="P64" s="135"/>
    </row>
    <row r="65" spans="1:16">
      <c r="A65" s="135" t="s">
        <v>26</v>
      </c>
      <c r="B65" s="135">
        <f>'将来負担比率（分子）の構造'!I$42</f>
        <v>73</v>
      </c>
      <c r="C65" s="135"/>
      <c r="D65" s="135"/>
      <c r="E65" s="135">
        <f>'将来負担比率（分子）の構造'!J$42</f>
        <v>44</v>
      </c>
      <c r="F65" s="135"/>
      <c r="G65" s="135"/>
      <c r="H65" s="135">
        <f>'将来負担比率（分子）の構造'!K$42</f>
        <v>15</v>
      </c>
      <c r="I65" s="135"/>
      <c r="J65" s="135"/>
      <c r="K65" s="135">
        <f>'将来負担比率（分子）の構造'!L$42</f>
        <v>13</v>
      </c>
      <c r="L65" s="135"/>
      <c r="M65" s="135"/>
      <c r="N65" s="135">
        <f>'将来負担比率（分子）の構造'!M$42</f>
        <v>11</v>
      </c>
      <c r="O65" s="135"/>
      <c r="P65" s="135"/>
    </row>
    <row r="66" spans="1:16">
      <c r="A66" s="135" t="s">
        <v>25</v>
      </c>
      <c r="B66" s="135">
        <f>'将来負担比率（分子）の構造'!I$41</f>
        <v>11878</v>
      </c>
      <c r="C66" s="135"/>
      <c r="D66" s="135"/>
      <c r="E66" s="135">
        <f>'将来負担比率（分子）の構造'!J$41</f>
        <v>11533</v>
      </c>
      <c r="F66" s="135"/>
      <c r="G66" s="135"/>
      <c r="H66" s="135">
        <f>'将来負担比率（分子）の構造'!K$41</f>
        <v>10856</v>
      </c>
      <c r="I66" s="135"/>
      <c r="J66" s="135"/>
      <c r="K66" s="135">
        <f>'将来負担比率（分子）の構造'!L$41</f>
        <v>10620</v>
      </c>
      <c r="L66" s="135"/>
      <c r="M66" s="135"/>
      <c r="N66" s="135">
        <f>'将来負担比率（分子）の構造'!M$41</f>
        <v>10696</v>
      </c>
      <c r="O66" s="135"/>
      <c r="P66" s="135"/>
    </row>
    <row r="67" spans="1:16">
      <c r="A67" s="135" t="s">
        <v>63</v>
      </c>
      <c r="B67" s="135" t="e">
        <f>NA()</f>
        <v>#N/A</v>
      </c>
      <c r="C67" s="135">
        <f>IF(ISNUMBER('将来負担比率（分子）の構造'!I$52), IF('将来負担比率（分子）の構造'!I$52 &lt; 0, 0, '将来負担比率（分子）の構造'!I$52), NA())</f>
        <v>6837</v>
      </c>
      <c r="D67" s="135" t="e">
        <f>NA()</f>
        <v>#N/A</v>
      </c>
      <c r="E67" s="135" t="e">
        <f>NA()</f>
        <v>#N/A</v>
      </c>
      <c r="F67" s="135">
        <f>IF(ISNUMBER('将来負担比率（分子）の構造'!J$52), IF('将来負担比率（分子）の構造'!J$52 &lt; 0, 0, '将来負担比率（分子）の構造'!J$52), NA())</f>
        <v>5776</v>
      </c>
      <c r="G67" s="135" t="e">
        <f>NA()</f>
        <v>#N/A</v>
      </c>
      <c r="H67" s="135" t="e">
        <f>NA()</f>
        <v>#N/A</v>
      </c>
      <c r="I67" s="135">
        <f>IF(ISNUMBER('将来負担比率（分子）の構造'!K$52), IF('将来負担比率（分子）の構造'!K$52 &lt; 0, 0, '将来負担比率（分子）の構造'!K$52), NA())</f>
        <v>4720</v>
      </c>
      <c r="J67" s="135" t="e">
        <f>NA()</f>
        <v>#N/A</v>
      </c>
      <c r="K67" s="135" t="e">
        <f>NA()</f>
        <v>#N/A</v>
      </c>
      <c r="L67" s="135">
        <f>IF(ISNUMBER('将来負担比率（分子）の構造'!L$52), IF('将来負担比率（分子）の構造'!L$52 &lt; 0, 0, '将来負担比率（分子）の構造'!L$52), NA())</f>
        <v>4032</v>
      </c>
      <c r="M67" s="135" t="e">
        <f>NA()</f>
        <v>#N/A</v>
      </c>
      <c r="N67" s="135" t="e">
        <f>NA()</f>
        <v>#N/A</v>
      </c>
      <c r="O67" s="135">
        <f>IF(ISNUMBER('将来負担比率（分子）の構造'!M$52), IF('将来負担比率（分子）の構造'!M$52 &lt; 0, 0, '将来負担比率（分子）の構造'!M$52), NA())</f>
        <v>3372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1145735</v>
      </c>
      <c r="S5" s="583"/>
      <c r="T5" s="583"/>
      <c r="U5" s="583"/>
      <c r="V5" s="583"/>
      <c r="W5" s="583"/>
      <c r="X5" s="583"/>
      <c r="Y5" s="584"/>
      <c r="Z5" s="585">
        <v>9</v>
      </c>
      <c r="AA5" s="585"/>
      <c r="AB5" s="585"/>
      <c r="AC5" s="585"/>
      <c r="AD5" s="586">
        <v>1145735</v>
      </c>
      <c r="AE5" s="586"/>
      <c r="AF5" s="586"/>
      <c r="AG5" s="586"/>
      <c r="AH5" s="586"/>
      <c r="AI5" s="586"/>
      <c r="AJ5" s="586"/>
      <c r="AK5" s="586"/>
      <c r="AL5" s="587">
        <v>22.1</v>
      </c>
      <c r="AM5" s="588"/>
      <c r="AN5" s="588"/>
      <c r="AO5" s="589"/>
      <c r="AP5" s="579" t="s">
        <v>209</v>
      </c>
      <c r="AQ5" s="580"/>
      <c r="AR5" s="580"/>
      <c r="AS5" s="580"/>
      <c r="AT5" s="580"/>
      <c r="AU5" s="580"/>
      <c r="AV5" s="580"/>
      <c r="AW5" s="580"/>
      <c r="AX5" s="580"/>
      <c r="AY5" s="580"/>
      <c r="AZ5" s="580"/>
      <c r="BA5" s="580"/>
      <c r="BB5" s="580"/>
      <c r="BC5" s="580"/>
      <c r="BD5" s="580"/>
      <c r="BE5" s="580"/>
      <c r="BF5" s="581"/>
      <c r="BG5" s="593">
        <v>1145735</v>
      </c>
      <c r="BH5" s="594"/>
      <c r="BI5" s="594"/>
      <c r="BJ5" s="594"/>
      <c r="BK5" s="594"/>
      <c r="BL5" s="594"/>
      <c r="BM5" s="594"/>
      <c r="BN5" s="595"/>
      <c r="BO5" s="596">
        <v>100</v>
      </c>
      <c r="BP5" s="596"/>
      <c r="BQ5" s="596"/>
      <c r="BR5" s="596"/>
      <c r="BS5" s="597">
        <v>51837</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56315</v>
      </c>
      <c r="S6" s="594"/>
      <c r="T6" s="594"/>
      <c r="U6" s="594"/>
      <c r="V6" s="594"/>
      <c r="W6" s="594"/>
      <c r="X6" s="594"/>
      <c r="Y6" s="595"/>
      <c r="Z6" s="596">
        <v>0.4</v>
      </c>
      <c r="AA6" s="596"/>
      <c r="AB6" s="596"/>
      <c r="AC6" s="596"/>
      <c r="AD6" s="597">
        <v>56315</v>
      </c>
      <c r="AE6" s="597"/>
      <c r="AF6" s="597"/>
      <c r="AG6" s="597"/>
      <c r="AH6" s="597"/>
      <c r="AI6" s="597"/>
      <c r="AJ6" s="597"/>
      <c r="AK6" s="597"/>
      <c r="AL6" s="598">
        <v>1.1000000000000001</v>
      </c>
      <c r="AM6" s="599"/>
      <c r="AN6" s="599"/>
      <c r="AO6" s="600"/>
      <c r="AP6" s="590" t="s">
        <v>214</v>
      </c>
      <c r="AQ6" s="591"/>
      <c r="AR6" s="591"/>
      <c r="AS6" s="591"/>
      <c r="AT6" s="591"/>
      <c r="AU6" s="591"/>
      <c r="AV6" s="591"/>
      <c r="AW6" s="591"/>
      <c r="AX6" s="591"/>
      <c r="AY6" s="591"/>
      <c r="AZ6" s="591"/>
      <c r="BA6" s="591"/>
      <c r="BB6" s="591"/>
      <c r="BC6" s="591"/>
      <c r="BD6" s="591"/>
      <c r="BE6" s="591"/>
      <c r="BF6" s="592"/>
      <c r="BG6" s="593">
        <v>1145735</v>
      </c>
      <c r="BH6" s="594"/>
      <c r="BI6" s="594"/>
      <c r="BJ6" s="594"/>
      <c r="BK6" s="594"/>
      <c r="BL6" s="594"/>
      <c r="BM6" s="594"/>
      <c r="BN6" s="595"/>
      <c r="BO6" s="596">
        <v>100</v>
      </c>
      <c r="BP6" s="596"/>
      <c r="BQ6" s="596"/>
      <c r="BR6" s="596"/>
      <c r="BS6" s="597">
        <v>51837</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105777</v>
      </c>
      <c r="CS6" s="594"/>
      <c r="CT6" s="594"/>
      <c r="CU6" s="594"/>
      <c r="CV6" s="594"/>
      <c r="CW6" s="594"/>
      <c r="CX6" s="594"/>
      <c r="CY6" s="595"/>
      <c r="CZ6" s="596">
        <v>0.9</v>
      </c>
      <c r="DA6" s="596"/>
      <c r="DB6" s="596"/>
      <c r="DC6" s="596"/>
      <c r="DD6" s="602" t="s">
        <v>216</v>
      </c>
      <c r="DE6" s="594"/>
      <c r="DF6" s="594"/>
      <c r="DG6" s="594"/>
      <c r="DH6" s="594"/>
      <c r="DI6" s="594"/>
      <c r="DJ6" s="594"/>
      <c r="DK6" s="594"/>
      <c r="DL6" s="594"/>
      <c r="DM6" s="594"/>
      <c r="DN6" s="594"/>
      <c r="DO6" s="594"/>
      <c r="DP6" s="595"/>
      <c r="DQ6" s="602">
        <v>105777</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3221</v>
      </c>
      <c r="S7" s="594"/>
      <c r="T7" s="594"/>
      <c r="U7" s="594"/>
      <c r="V7" s="594"/>
      <c r="W7" s="594"/>
      <c r="X7" s="594"/>
      <c r="Y7" s="595"/>
      <c r="Z7" s="596">
        <v>0</v>
      </c>
      <c r="AA7" s="596"/>
      <c r="AB7" s="596"/>
      <c r="AC7" s="596"/>
      <c r="AD7" s="597">
        <v>3221</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478007</v>
      </c>
      <c r="BH7" s="594"/>
      <c r="BI7" s="594"/>
      <c r="BJ7" s="594"/>
      <c r="BK7" s="594"/>
      <c r="BL7" s="594"/>
      <c r="BM7" s="594"/>
      <c r="BN7" s="595"/>
      <c r="BO7" s="596">
        <v>41.7</v>
      </c>
      <c r="BP7" s="596"/>
      <c r="BQ7" s="596"/>
      <c r="BR7" s="596"/>
      <c r="BS7" s="597">
        <v>13449</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1526443</v>
      </c>
      <c r="CS7" s="594"/>
      <c r="CT7" s="594"/>
      <c r="CU7" s="594"/>
      <c r="CV7" s="594"/>
      <c r="CW7" s="594"/>
      <c r="CX7" s="594"/>
      <c r="CY7" s="595"/>
      <c r="CZ7" s="596">
        <v>12.6</v>
      </c>
      <c r="DA7" s="596"/>
      <c r="DB7" s="596"/>
      <c r="DC7" s="596"/>
      <c r="DD7" s="602">
        <v>34810</v>
      </c>
      <c r="DE7" s="594"/>
      <c r="DF7" s="594"/>
      <c r="DG7" s="594"/>
      <c r="DH7" s="594"/>
      <c r="DI7" s="594"/>
      <c r="DJ7" s="594"/>
      <c r="DK7" s="594"/>
      <c r="DL7" s="594"/>
      <c r="DM7" s="594"/>
      <c r="DN7" s="594"/>
      <c r="DO7" s="594"/>
      <c r="DP7" s="595"/>
      <c r="DQ7" s="602">
        <v>1020033</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7782</v>
      </c>
      <c r="S8" s="594"/>
      <c r="T8" s="594"/>
      <c r="U8" s="594"/>
      <c r="V8" s="594"/>
      <c r="W8" s="594"/>
      <c r="X8" s="594"/>
      <c r="Y8" s="595"/>
      <c r="Z8" s="596">
        <v>0.1</v>
      </c>
      <c r="AA8" s="596"/>
      <c r="AB8" s="596"/>
      <c r="AC8" s="596"/>
      <c r="AD8" s="597">
        <v>7782</v>
      </c>
      <c r="AE8" s="597"/>
      <c r="AF8" s="597"/>
      <c r="AG8" s="597"/>
      <c r="AH8" s="597"/>
      <c r="AI8" s="597"/>
      <c r="AJ8" s="597"/>
      <c r="AK8" s="597"/>
      <c r="AL8" s="598">
        <v>0.2</v>
      </c>
      <c r="AM8" s="599"/>
      <c r="AN8" s="599"/>
      <c r="AO8" s="600"/>
      <c r="AP8" s="590" t="s">
        <v>221</v>
      </c>
      <c r="AQ8" s="591"/>
      <c r="AR8" s="591"/>
      <c r="AS8" s="591"/>
      <c r="AT8" s="591"/>
      <c r="AU8" s="591"/>
      <c r="AV8" s="591"/>
      <c r="AW8" s="591"/>
      <c r="AX8" s="591"/>
      <c r="AY8" s="591"/>
      <c r="AZ8" s="591"/>
      <c r="BA8" s="591"/>
      <c r="BB8" s="591"/>
      <c r="BC8" s="591"/>
      <c r="BD8" s="591"/>
      <c r="BE8" s="591"/>
      <c r="BF8" s="592"/>
      <c r="BG8" s="593">
        <v>21155</v>
      </c>
      <c r="BH8" s="594"/>
      <c r="BI8" s="594"/>
      <c r="BJ8" s="594"/>
      <c r="BK8" s="594"/>
      <c r="BL8" s="594"/>
      <c r="BM8" s="594"/>
      <c r="BN8" s="595"/>
      <c r="BO8" s="596">
        <v>1.8</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4362524</v>
      </c>
      <c r="CS8" s="594"/>
      <c r="CT8" s="594"/>
      <c r="CU8" s="594"/>
      <c r="CV8" s="594"/>
      <c r="CW8" s="594"/>
      <c r="CX8" s="594"/>
      <c r="CY8" s="595"/>
      <c r="CZ8" s="596">
        <v>36.1</v>
      </c>
      <c r="DA8" s="596"/>
      <c r="DB8" s="596"/>
      <c r="DC8" s="596"/>
      <c r="DD8" s="602">
        <v>84123</v>
      </c>
      <c r="DE8" s="594"/>
      <c r="DF8" s="594"/>
      <c r="DG8" s="594"/>
      <c r="DH8" s="594"/>
      <c r="DI8" s="594"/>
      <c r="DJ8" s="594"/>
      <c r="DK8" s="594"/>
      <c r="DL8" s="594"/>
      <c r="DM8" s="594"/>
      <c r="DN8" s="594"/>
      <c r="DO8" s="594"/>
      <c r="DP8" s="595"/>
      <c r="DQ8" s="602">
        <v>2047185</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4069</v>
      </c>
      <c r="S9" s="594"/>
      <c r="T9" s="594"/>
      <c r="U9" s="594"/>
      <c r="V9" s="594"/>
      <c r="W9" s="594"/>
      <c r="X9" s="594"/>
      <c r="Y9" s="595"/>
      <c r="Z9" s="596">
        <v>0</v>
      </c>
      <c r="AA9" s="596"/>
      <c r="AB9" s="596"/>
      <c r="AC9" s="596"/>
      <c r="AD9" s="597">
        <v>4069</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375059</v>
      </c>
      <c r="BH9" s="594"/>
      <c r="BI9" s="594"/>
      <c r="BJ9" s="594"/>
      <c r="BK9" s="594"/>
      <c r="BL9" s="594"/>
      <c r="BM9" s="594"/>
      <c r="BN9" s="595"/>
      <c r="BO9" s="596">
        <v>32.700000000000003</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874275</v>
      </c>
      <c r="CS9" s="594"/>
      <c r="CT9" s="594"/>
      <c r="CU9" s="594"/>
      <c r="CV9" s="594"/>
      <c r="CW9" s="594"/>
      <c r="CX9" s="594"/>
      <c r="CY9" s="595"/>
      <c r="CZ9" s="596">
        <v>7.2</v>
      </c>
      <c r="DA9" s="596"/>
      <c r="DB9" s="596"/>
      <c r="DC9" s="596"/>
      <c r="DD9" s="602">
        <v>160149</v>
      </c>
      <c r="DE9" s="594"/>
      <c r="DF9" s="594"/>
      <c r="DG9" s="594"/>
      <c r="DH9" s="594"/>
      <c r="DI9" s="594"/>
      <c r="DJ9" s="594"/>
      <c r="DK9" s="594"/>
      <c r="DL9" s="594"/>
      <c r="DM9" s="594"/>
      <c r="DN9" s="594"/>
      <c r="DO9" s="594"/>
      <c r="DP9" s="595"/>
      <c r="DQ9" s="602">
        <v>657423</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157307</v>
      </c>
      <c r="S10" s="594"/>
      <c r="T10" s="594"/>
      <c r="U10" s="594"/>
      <c r="V10" s="594"/>
      <c r="W10" s="594"/>
      <c r="X10" s="594"/>
      <c r="Y10" s="595"/>
      <c r="Z10" s="596">
        <v>1.2</v>
      </c>
      <c r="AA10" s="596"/>
      <c r="AB10" s="596"/>
      <c r="AC10" s="596"/>
      <c r="AD10" s="597">
        <v>157307</v>
      </c>
      <c r="AE10" s="597"/>
      <c r="AF10" s="597"/>
      <c r="AG10" s="597"/>
      <c r="AH10" s="597"/>
      <c r="AI10" s="597"/>
      <c r="AJ10" s="597"/>
      <c r="AK10" s="597"/>
      <c r="AL10" s="598">
        <v>3</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30670</v>
      </c>
      <c r="BH10" s="594"/>
      <c r="BI10" s="594"/>
      <c r="BJ10" s="594"/>
      <c r="BK10" s="594"/>
      <c r="BL10" s="594"/>
      <c r="BM10" s="594"/>
      <c r="BN10" s="595"/>
      <c r="BO10" s="596">
        <v>2.7</v>
      </c>
      <c r="BP10" s="596"/>
      <c r="BQ10" s="596"/>
      <c r="BR10" s="596"/>
      <c r="BS10" s="602">
        <v>5102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47573</v>
      </c>
      <c r="CS10" s="594"/>
      <c r="CT10" s="594"/>
      <c r="CU10" s="594"/>
      <c r="CV10" s="594"/>
      <c r="CW10" s="594"/>
      <c r="CX10" s="594"/>
      <c r="CY10" s="595"/>
      <c r="CZ10" s="596">
        <v>0.4</v>
      </c>
      <c r="DA10" s="596"/>
      <c r="DB10" s="596"/>
      <c r="DC10" s="596"/>
      <c r="DD10" s="602" t="s">
        <v>222</v>
      </c>
      <c r="DE10" s="594"/>
      <c r="DF10" s="594"/>
      <c r="DG10" s="594"/>
      <c r="DH10" s="594"/>
      <c r="DI10" s="594"/>
      <c r="DJ10" s="594"/>
      <c r="DK10" s="594"/>
      <c r="DL10" s="594"/>
      <c r="DM10" s="594"/>
      <c r="DN10" s="594"/>
      <c r="DO10" s="594"/>
      <c r="DP10" s="595"/>
      <c r="DQ10" s="602">
        <v>6319</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t="s">
        <v>222</v>
      </c>
      <c r="S11" s="594"/>
      <c r="T11" s="594"/>
      <c r="U11" s="594"/>
      <c r="V11" s="594"/>
      <c r="W11" s="594"/>
      <c r="X11" s="594"/>
      <c r="Y11" s="595"/>
      <c r="Z11" s="596" t="s">
        <v>222</v>
      </c>
      <c r="AA11" s="596"/>
      <c r="AB11" s="596"/>
      <c r="AC11" s="596"/>
      <c r="AD11" s="597" t="s">
        <v>222</v>
      </c>
      <c r="AE11" s="597"/>
      <c r="AF11" s="597"/>
      <c r="AG11" s="597"/>
      <c r="AH11" s="597"/>
      <c r="AI11" s="597"/>
      <c r="AJ11" s="597"/>
      <c r="AK11" s="597"/>
      <c r="AL11" s="598" t="s">
        <v>222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51123</v>
      </c>
      <c r="BH11" s="594"/>
      <c r="BI11" s="594"/>
      <c r="BJ11" s="594"/>
      <c r="BK11" s="594"/>
      <c r="BL11" s="594"/>
      <c r="BM11" s="594"/>
      <c r="BN11" s="595"/>
      <c r="BO11" s="596">
        <v>4.5</v>
      </c>
      <c r="BP11" s="596"/>
      <c r="BQ11" s="596"/>
      <c r="BR11" s="596"/>
      <c r="BS11" s="602">
        <v>8347</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349242</v>
      </c>
      <c r="CS11" s="594"/>
      <c r="CT11" s="594"/>
      <c r="CU11" s="594"/>
      <c r="CV11" s="594"/>
      <c r="CW11" s="594"/>
      <c r="CX11" s="594"/>
      <c r="CY11" s="595"/>
      <c r="CZ11" s="596">
        <v>2.9</v>
      </c>
      <c r="DA11" s="596"/>
      <c r="DB11" s="596"/>
      <c r="DC11" s="596"/>
      <c r="DD11" s="602">
        <v>143111</v>
      </c>
      <c r="DE11" s="594"/>
      <c r="DF11" s="594"/>
      <c r="DG11" s="594"/>
      <c r="DH11" s="594"/>
      <c r="DI11" s="594"/>
      <c r="DJ11" s="594"/>
      <c r="DK11" s="594"/>
      <c r="DL11" s="594"/>
      <c r="DM11" s="594"/>
      <c r="DN11" s="594"/>
      <c r="DO11" s="594"/>
      <c r="DP11" s="595"/>
      <c r="DQ11" s="602">
        <v>170461</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528171</v>
      </c>
      <c r="BH12" s="594"/>
      <c r="BI12" s="594"/>
      <c r="BJ12" s="594"/>
      <c r="BK12" s="594"/>
      <c r="BL12" s="594"/>
      <c r="BM12" s="594"/>
      <c r="BN12" s="595"/>
      <c r="BO12" s="596">
        <v>46.1</v>
      </c>
      <c r="BP12" s="596"/>
      <c r="BQ12" s="596"/>
      <c r="BR12" s="596"/>
      <c r="BS12" s="602">
        <v>38388</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767582</v>
      </c>
      <c r="CS12" s="594"/>
      <c r="CT12" s="594"/>
      <c r="CU12" s="594"/>
      <c r="CV12" s="594"/>
      <c r="CW12" s="594"/>
      <c r="CX12" s="594"/>
      <c r="CY12" s="595"/>
      <c r="CZ12" s="596">
        <v>6.4</v>
      </c>
      <c r="DA12" s="596"/>
      <c r="DB12" s="596"/>
      <c r="DC12" s="596"/>
      <c r="DD12" s="602">
        <v>559862</v>
      </c>
      <c r="DE12" s="594"/>
      <c r="DF12" s="594"/>
      <c r="DG12" s="594"/>
      <c r="DH12" s="594"/>
      <c r="DI12" s="594"/>
      <c r="DJ12" s="594"/>
      <c r="DK12" s="594"/>
      <c r="DL12" s="594"/>
      <c r="DM12" s="594"/>
      <c r="DN12" s="594"/>
      <c r="DO12" s="594"/>
      <c r="DP12" s="595"/>
      <c r="DQ12" s="602">
        <v>175167</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4827</v>
      </c>
      <c r="S13" s="594"/>
      <c r="T13" s="594"/>
      <c r="U13" s="594"/>
      <c r="V13" s="594"/>
      <c r="W13" s="594"/>
      <c r="X13" s="594"/>
      <c r="Y13" s="595"/>
      <c r="Z13" s="596">
        <v>0</v>
      </c>
      <c r="AA13" s="596"/>
      <c r="AB13" s="596"/>
      <c r="AC13" s="596"/>
      <c r="AD13" s="597">
        <v>4827</v>
      </c>
      <c r="AE13" s="597"/>
      <c r="AF13" s="597"/>
      <c r="AG13" s="597"/>
      <c r="AH13" s="597"/>
      <c r="AI13" s="597"/>
      <c r="AJ13" s="597"/>
      <c r="AK13" s="597"/>
      <c r="AL13" s="598">
        <v>0.1</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516893</v>
      </c>
      <c r="BH13" s="594"/>
      <c r="BI13" s="594"/>
      <c r="BJ13" s="594"/>
      <c r="BK13" s="594"/>
      <c r="BL13" s="594"/>
      <c r="BM13" s="594"/>
      <c r="BN13" s="595"/>
      <c r="BO13" s="596">
        <v>45.1</v>
      </c>
      <c r="BP13" s="596"/>
      <c r="BQ13" s="596"/>
      <c r="BR13" s="596"/>
      <c r="BS13" s="602">
        <v>38388</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351645</v>
      </c>
      <c r="CS13" s="594"/>
      <c r="CT13" s="594"/>
      <c r="CU13" s="594"/>
      <c r="CV13" s="594"/>
      <c r="CW13" s="594"/>
      <c r="CX13" s="594"/>
      <c r="CY13" s="595"/>
      <c r="CZ13" s="596">
        <v>2.9</v>
      </c>
      <c r="DA13" s="596"/>
      <c r="DB13" s="596"/>
      <c r="DC13" s="596"/>
      <c r="DD13" s="602">
        <v>237406</v>
      </c>
      <c r="DE13" s="594"/>
      <c r="DF13" s="594"/>
      <c r="DG13" s="594"/>
      <c r="DH13" s="594"/>
      <c r="DI13" s="594"/>
      <c r="DJ13" s="594"/>
      <c r="DK13" s="594"/>
      <c r="DL13" s="594"/>
      <c r="DM13" s="594"/>
      <c r="DN13" s="594"/>
      <c r="DO13" s="594"/>
      <c r="DP13" s="595"/>
      <c r="DQ13" s="602">
        <v>117228</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43904</v>
      </c>
      <c r="BH14" s="594"/>
      <c r="BI14" s="594"/>
      <c r="BJ14" s="594"/>
      <c r="BK14" s="594"/>
      <c r="BL14" s="594"/>
      <c r="BM14" s="594"/>
      <c r="BN14" s="595"/>
      <c r="BO14" s="596">
        <v>3.8</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1268929</v>
      </c>
      <c r="CS14" s="594"/>
      <c r="CT14" s="594"/>
      <c r="CU14" s="594"/>
      <c r="CV14" s="594"/>
      <c r="CW14" s="594"/>
      <c r="CX14" s="594"/>
      <c r="CY14" s="595"/>
      <c r="CZ14" s="596">
        <v>10.5</v>
      </c>
      <c r="DA14" s="596"/>
      <c r="DB14" s="596"/>
      <c r="DC14" s="596"/>
      <c r="DD14" s="602">
        <v>805733</v>
      </c>
      <c r="DE14" s="594"/>
      <c r="DF14" s="594"/>
      <c r="DG14" s="594"/>
      <c r="DH14" s="594"/>
      <c r="DI14" s="594"/>
      <c r="DJ14" s="594"/>
      <c r="DK14" s="594"/>
      <c r="DL14" s="594"/>
      <c r="DM14" s="594"/>
      <c r="DN14" s="594"/>
      <c r="DO14" s="594"/>
      <c r="DP14" s="595"/>
      <c r="DQ14" s="602">
        <v>356023</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636</v>
      </c>
      <c r="S15" s="594"/>
      <c r="T15" s="594"/>
      <c r="U15" s="594"/>
      <c r="V15" s="594"/>
      <c r="W15" s="594"/>
      <c r="X15" s="594"/>
      <c r="Y15" s="595"/>
      <c r="Z15" s="596">
        <v>0</v>
      </c>
      <c r="AA15" s="596"/>
      <c r="AB15" s="596"/>
      <c r="AC15" s="596"/>
      <c r="AD15" s="597">
        <v>636</v>
      </c>
      <c r="AE15" s="597"/>
      <c r="AF15" s="597"/>
      <c r="AG15" s="597"/>
      <c r="AH15" s="597"/>
      <c r="AI15" s="597"/>
      <c r="AJ15" s="597"/>
      <c r="AK15" s="597"/>
      <c r="AL15" s="598">
        <v>0</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95653</v>
      </c>
      <c r="BH15" s="594"/>
      <c r="BI15" s="594"/>
      <c r="BJ15" s="594"/>
      <c r="BK15" s="594"/>
      <c r="BL15" s="594"/>
      <c r="BM15" s="594"/>
      <c r="BN15" s="595"/>
      <c r="BO15" s="596">
        <v>8.3000000000000007</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789785</v>
      </c>
      <c r="CS15" s="594"/>
      <c r="CT15" s="594"/>
      <c r="CU15" s="594"/>
      <c r="CV15" s="594"/>
      <c r="CW15" s="594"/>
      <c r="CX15" s="594"/>
      <c r="CY15" s="595"/>
      <c r="CZ15" s="596">
        <v>6.5</v>
      </c>
      <c r="DA15" s="596"/>
      <c r="DB15" s="596"/>
      <c r="DC15" s="596"/>
      <c r="DD15" s="602">
        <v>377749</v>
      </c>
      <c r="DE15" s="594"/>
      <c r="DF15" s="594"/>
      <c r="DG15" s="594"/>
      <c r="DH15" s="594"/>
      <c r="DI15" s="594"/>
      <c r="DJ15" s="594"/>
      <c r="DK15" s="594"/>
      <c r="DL15" s="594"/>
      <c r="DM15" s="594"/>
      <c r="DN15" s="594"/>
      <c r="DO15" s="594"/>
      <c r="DP15" s="595"/>
      <c r="DQ15" s="602">
        <v>419211</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4624783</v>
      </c>
      <c r="S16" s="594"/>
      <c r="T16" s="594"/>
      <c r="U16" s="594"/>
      <c r="V16" s="594"/>
      <c r="W16" s="594"/>
      <c r="X16" s="594"/>
      <c r="Y16" s="595"/>
      <c r="Z16" s="596">
        <v>36.4</v>
      </c>
      <c r="AA16" s="596"/>
      <c r="AB16" s="596"/>
      <c r="AC16" s="596"/>
      <c r="AD16" s="597">
        <v>3783181</v>
      </c>
      <c r="AE16" s="597"/>
      <c r="AF16" s="597"/>
      <c r="AG16" s="597"/>
      <c r="AH16" s="597"/>
      <c r="AI16" s="597"/>
      <c r="AJ16" s="597"/>
      <c r="AK16" s="597"/>
      <c r="AL16" s="598">
        <v>73</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48146</v>
      </c>
      <c r="CS16" s="594"/>
      <c r="CT16" s="594"/>
      <c r="CU16" s="594"/>
      <c r="CV16" s="594"/>
      <c r="CW16" s="594"/>
      <c r="CX16" s="594"/>
      <c r="CY16" s="595"/>
      <c r="CZ16" s="596">
        <v>0.4</v>
      </c>
      <c r="DA16" s="596"/>
      <c r="DB16" s="596"/>
      <c r="DC16" s="596"/>
      <c r="DD16" s="602" t="s">
        <v>222</v>
      </c>
      <c r="DE16" s="594"/>
      <c r="DF16" s="594"/>
      <c r="DG16" s="594"/>
      <c r="DH16" s="594"/>
      <c r="DI16" s="594"/>
      <c r="DJ16" s="594"/>
      <c r="DK16" s="594"/>
      <c r="DL16" s="594"/>
      <c r="DM16" s="594"/>
      <c r="DN16" s="594"/>
      <c r="DO16" s="594"/>
      <c r="DP16" s="595"/>
      <c r="DQ16" s="602">
        <v>9727</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3783181</v>
      </c>
      <c r="S17" s="594"/>
      <c r="T17" s="594"/>
      <c r="U17" s="594"/>
      <c r="V17" s="594"/>
      <c r="W17" s="594"/>
      <c r="X17" s="594"/>
      <c r="Y17" s="595"/>
      <c r="Z17" s="596">
        <v>29.7</v>
      </c>
      <c r="AA17" s="596"/>
      <c r="AB17" s="596"/>
      <c r="AC17" s="596"/>
      <c r="AD17" s="597">
        <v>3783181</v>
      </c>
      <c r="AE17" s="597"/>
      <c r="AF17" s="597"/>
      <c r="AG17" s="597"/>
      <c r="AH17" s="597"/>
      <c r="AI17" s="597"/>
      <c r="AJ17" s="597"/>
      <c r="AK17" s="597"/>
      <c r="AL17" s="598">
        <v>73</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1591253</v>
      </c>
      <c r="CS17" s="594"/>
      <c r="CT17" s="594"/>
      <c r="CU17" s="594"/>
      <c r="CV17" s="594"/>
      <c r="CW17" s="594"/>
      <c r="CX17" s="594"/>
      <c r="CY17" s="595"/>
      <c r="CZ17" s="596">
        <v>13.2</v>
      </c>
      <c r="DA17" s="596"/>
      <c r="DB17" s="596"/>
      <c r="DC17" s="596"/>
      <c r="DD17" s="602" t="s">
        <v>222</v>
      </c>
      <c r="DE17" s="594"/>
      <c r="DF17" s="594"/>
      <c r="DG17" s="594"/>
      <c r="DH17" s="594"/>
      <c r="DI17" s="594"/>
      <c r="DJ17" s="594"/>
      <c r="DK17" s="594"/>
      <c r="DL17" s="594"/>
      <c r="DM17" s="594"/>
      <c r="DN17" s="594"/>
      <c r="DO17" s="594"/>
      <c r="DP17" s="595"/>
      <c r="DQ17" s="602">
        <v>1470346</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841602</v>
      </c>
      <c r="S18" s="594"/>
      <c r="T18" s="594"/>
      <c r="U18" s="594"/>
      <c r="V18" s="594"/>
      <c r="W18" s="594"/>
      <c r="X18" s="594"/>
      <c r="Y18" s="595"/>
      <c r="Z18" s="596">
        <v>6.6</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t="s">
        <v>222</v>
      </c>
      <c r="S19" s="594"/>
      <c r="T19" s="594"/>
      <c r="U19" s="594"/>
      <c r="V19" s="594"/>
      <c r="W19" s="594"/>
      <c r="X19" s="594"/>
      <c r="Y19" s="595"/>
      <c r="Z19" s="596" t="s">
        <v>222</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t="s">
        <v>222</v>
      </c>
      <c r="BH19" s="594"/>
      <c r="BI19" s="594"/>
      <c r="BJ19" s="594"/>
      <c r="BK19" s="594"/>
      <c r="BL19" s="594"/>
      <c r="BM19" s="594"/>
      <c r="BN19" s="595"/>
      <c r="BO19" s="596" t="s">
        <v>222</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6004675</v>
      </c>
      <c r="S20" s="594"/>
      <c r="T20" s="594"/>
      <c r="U20" s="594"/>
      <c r="V20" s="594"/>
      <c r="W20" s="594"/>
      <c r="X20" s="594"/>
      <c r="Y20" s="595"/>
      <c r="Z20" s="596">
        <v>47.2</v>
      </c>
      <c r="AA20" s="596"/>
      <c r="AB20" s="596"/>
      <c r="AC20" s="596"/>
      <c r="AD20" s="597">
        <v>5163073</v>
      </c>
      <c r="AE20" s="597"/>
      <c r="AF20" s="597"/>
      <c r="AG20" s="597"/>
      <c r="AH20" s="597"/>
      <c r="AI20" s="597"/>
      <c r="AJ20" s="597"/>
      <c r="AK20" s="597"/>
      <c r="AL20" s="598">
        <v>99.7</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t="s">
        <v>222</v>
      </c>
      <c r="BH20" s="594"/>
      <c r="BI20" s="594"/>
      <c r="BJ20" s="594"/>
      <c r="BK20" s="594"/>
      <c r="BL20" s="594"/>
      <c r="BM20" s="594"/>
      <c r="BN20" s="595"/>
      <c r="BO20" s="596" t="s">
        <v>222</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12083174</v>
      </c>
      <c r="CS20" s="594"/>
      <c r="CT20" s="594"/>
      <c r="CU20" s="594"/>
      <c r="CV20" s="594"/>
      <c r="CW20" s="594"/>
      <c r="CX20" s="594"/>
      <c r="CY20" s="595"/>
      <c r="CZ20" s="596">
        <v>100</v>
      </c>
      <c r="DA20" s="596"/>
      <c r="DB20" s="596"/>
      <c r="DC20" s="596"/>
      <c r="DD20" s="602">
        <v>2402943</v>
      </c>
      <c r="DE20" s="594"/>
      <c r="DF20" s="594"/>
      <c r="DG20" s="594"/>
      <c r="DH20" s="594"/>
      <c r="DI20" s="594"/>
      <c r="DJ20" s="594"/>
      <c r="DK20" s="594"/>
      <c r="DL20" s="594"/>
      <c r="DM20" s="594"/>
      <c r="DN20" s="594"/>
      <c r="DO20" s="594"/>
      <c r="DP20" s="595"/>
      <c r="DQ20" s="602">
        <v>6554900</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1220</v>
      </c>
      <c r="S21" s="594"/>
      <c r="T21" s="594"/>
      <c r="U21" s="594"/>
      <c r="V21" s="594"/>
      <c r="W21" s="594"/>
      <c r="X21" s="594"/>
      <c r="Y21" s="595"/>
      <c r="Z21" s="596">
        <v>0</v>
      </c>
      <c r="AA21" s="596"/>
      <c r="AB21" s="596"/>
      <c r="AC21" s="596"/>
      <c r="AD21" s="597">
        <v>1220</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222</v>
      </c>
      <c r="BH21" s="594"/>
      <c r="BI21" s="594"/>
      <c r="BJ21" s="594"/>
      <c r="BK21" s="594"/>
      <c r="BL21" s="594"/>
      <c r="BM21" s="594"/>
      <c r="BN21" s="595"/>
      <c r="BO21" s="596" t="s">
        <v>222</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188439</v>
      </c>
      <c r="S22" s="594"/>
      <c r="T22" s="594"/>
      <c r="U22" s="594"/>
      <c r="V22" s="594"/>
      <c r="W22" s="594"/>
      <c r="X22" s="594"/>
      <c r="Y22" s="595"/>
      <c r="Z22" s="596">
        <v>1.5</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161479</v>
      </c>
      <c r="S23" s="594"/>
      <c r="T23" s="594"/>
      <c r="U23" s="594"/>
      <c r="V23" s="594"/>
      <c r="W23" s="594"/>
      <c r="X23" s="594"/>
      <c r="Y23" s="595"/>
      <c r="Z23" s="596">
        <v>1.3</v>
      </c>
      <c r="AA23" s="596"/>
      <c r="AB23" s="596"/>
      <c r="AC23" s="596"/>
      <c r="AD23" s="597">
        <v>4365</v>
      </c>
      <c r="AE23" s="597"/>
      <c r="AF23" s="597"/>
      <c r="AG23" s="597"/>
      <c r="AH23" s="597"/>
      <c r="AI23" s="597"/>
      <c r="AJ23" s="597"/>
      <c r="AK23" s="597"/>
      <c r="AL23" s="598">
        <v>0.1</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45516</v>
      </c>
      <c r="S24" s="594"/>
      <c r="T24" s="594"/>
      <c r="U24" s="594"/>
      <c r="V24" s="594"/>
      <c r="W24" s="594"/>
      <c r="X24" s="594"/>
      <c r="Y24" s="595"/>
      <c r="Z24" s="596">
        <v>0.4</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5842470</v>
      </c>
      <c r="CS24" s="583"/>
      <c r="CT24" s="583"/>
      <c r="CU24" s="583"/>
      <c r="CV24" s="583"/>
      <c r="CW24" s="583"/>
      <c r="CX24" s="583"/>
      <c r="CY24" s="584"/>
      <c r="CZ24" s="620">
        <v>48.4</v>
      </c>
      <c r="DA24" s="621"/>
      <c r="DB24" s="621"/>
      <c r="DC24" s="622"/>
      <c r="DD24" s="619">
        <v>3636123</v>
      </c>
      <c r="DE24" s="583"/>
      <c r="DF24" s="583"/>
      <c r="DG24" s="583"/>
      <c r="DH24" s="583"/>
      <c r="DI24" s="583"/>
      <c r="DJ24" s="583"/>
      <c r="DK24" s="584"/>
      <c r="DL24" s="619">
        <v>3611072</v>
      </c>
      <c r="DM24" s="583"/>
      <c r="DN24" s="583"/>
      <c r="DO24" s="583"/>
      <c r="DP24" s="583"/>
      <c r="DQ24" s="583"/>
      <c r="DR24" s="583"/>
      <c r="DS24" s="583"/>
      <c r="DT24" s="583"/>
      <c r="DU24" s="583"/>
      <c r="DV24" s="584"/>
      <c r="DW24" s="587">
        <v>66.099999999999994</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2371429</v>
      </c>
      <c r="S25" s="594"/>
      <c r="T25" s="594"/>
      <c r="U25" s="594"/>
      <c r="V25" s="594"/>
      <c r="W25" s="594"/>
      <c r="X25" s="594"/>
      <c r="Y25" s="595"/>
      <c r="Z25" s="596">
        <v>18.600000000000001</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1737140</v>
      </c>
      <c r="CS25" s="625"/>
      <c r="CT25" s="625"/>
      <c r="CU25" s="625"/>
      <c r="CV25" s="625"/>
      <c r="CW25" s="625"/>
      <c r="CX25" s="625"/>
      <c r="CY25" s="626"/>
      <c r="CZ25" s="627">
        <v>14.4</v>
      </c>
      <c r="DA25" s="628"/>
      <c r="DB25" s="628"/>
      <c r="DC25" s="629"/>
      <c r="DD25" s="602">
        <v>1484151</v>
      </c>
      <c r="DE25" s="625"/>
      <c r="DF25" s="625"/>
      <c r="DG25" s="625"/>
      <c r="DH25" s="625"/>
      <c r="DI25" s="625"/>
      <c r="DJ25" s="625"/>
      <c r="DK25" s="626"/>
      <c r="DL25" s="602">
        <v>1459266</v>
      </c>
      <c r="DM25" s="625"/>
      <c r="DN25" s="625"/>
      <c r="DO25" s="625"/>
      <c r="DP25" s="625"/>
      <c r="DQ25" s="625"/>
      <c r="DR25" s="625"/>
      <c r="DS25" s="625"/>
      <c r="DT25" s="625"/>
      <c r="DU25" s="625"/>
      <c r="DV25" s="626"/>
      <c r="DW25" s="598">
        <v>26.7</v>
      </c>
      <c r="DX25" s="623"/>
      <c r="DY25" s="623"/>
      <c r="DZ25" s="623"/>
      <c r="EA25" s="623"/>
      <c r="EB25" s="623"/>
      <c r="EC25" s="624"/>
    </row>
    <row r="26" spans="2:133" ht="11.25" customHeight="1">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1116671</v>
      </c>
      <c r="CS26" s="594"/>
      <c r="CT26" s="594"/>
      <c r="CU26" s="594"/>
      <c r="CV26" s="594"/>
      <c r="CW26" s="594"/>
      <c r="CX26" s="594"/>
      <c r="CY26" s="595"/>
      <c r="CZ26" s="627">
        <v>9.1999999999999993</v>
      </c>
      <c r="DA26" s="628"/>
      <c r="DB26" s="628"/>
      <c r="DC26" s="629"/>
      <c r="DD26" s="602">
        <v>971636</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c r="B27" s="590" t="s">
        <v>281</v>
      </c>
      <c r="C27" s="591"/>
      <c r="D27" s="591"/>
      <c r="E27" s="591"/>
      <c r="F27" s="591"/>
      <c r="G27" s="591"/>
      <c r="H27" s="591"/>
      <c r="I27" s="591"/>
      <c r="J27" s="591"/>
      <c r="K27" s="591"/>
      <c r="L27" s="591"/>
      <c r="M27" s="591"/>
      <c r="N27" s="591"/>
      <c r="O27" s="591"/>
      <c r="P27" s="591"/>
      <c r="Q27" s="592"/>
      <c r="R27" s="593">
        <v>969243</v>
      </c>
      <c r="S27" s="594"/>
      <c r="T27" s="594"/>
      <c r="U27" s="594"/>
      <c r="V27" s="594"/>
      <c r="W27" s="594"/>
      <c r="X27" s="594"/>
      <c r="Y27" s="595"/>
      <c r="Z27" s="596">
        <v>7.6</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1145735</v>
      </c>
      <c r="BH27" s="594"/>
      <c r="BI27" s="594"/>
      <c r="BJ27" s="594"/>
      <c r="BK27" s="594"/>
      <c r="BL27" s="594"/>
      <c r="BM27" s="594"/>
      <c r="BN27" s="595"/>
      <c r="BO27" s="596">
        <v>100</v>
      </c>
      <c r="BP27" s="596"/>
      <c r="BQ27" s="596"/>
      <c r="BR27" s="596"/>
      <c r="BS27" s="602">
        <v>51837</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2514077</v>
      </c>
      <c r="CS27" s="625"/>
      <c r="CT27" s="625"/>
      <c r="CU27" s="625"/>
      <c r="CV27" s="625"/>
      <c r="CW27" s="625"/>
      <c r="CX27" s="625"/>
      <c r="CY27" s="626"/>
      <c r="CZ27" s="627">
        <v>20.8</v>
      </c>
      <c r="DA27" s="628"/>
      <c r="DB27" s="628"/>
      <c r="DC27" s="629"/>
      <c r="DD27" s="602">
        <v>681626</v>
      </c>
      <c r="DE27" s="625"/>
      <c r="DF27" s="625"/>
      <c r="DG27" s="625"/>
      <c r="DH27" s="625"/>
      <c r="DI27" s="625"/>
      <c r="DJ27" s="625"/>
      <c r="DK27" s="626"/>
      <c r="DL27" s="602">
        <v>681460</v>
      </c>
      <c r="DM27" s="625"/>
      <c r="DN27" s="625"/>
      <c r="DO27" s="625"/>
      <c r="DP27" s="625"/>
      <c r="DQ27" s="625"/>
      <c r="DR27" s="625"/>
      <c r="DS27" s="625"/>
      <c r="DT27" s="625"/>
      <c r="DU27" s="625"/>
      <c r="DV27" s="626"/>
      <c r="DW27" s="598">
        <v>12.5</v>
      </c>
      <c r="DX27" s="623"/>
      <c r="DY27" s="623"/>
      <c r="DZ27" s="623"/>
      <c r="EA27" s="623"/>
      <c r="EB27" s="623"/>
      <c r="EC27" s="624"/>
    </row>
    <row r="28" spans="2:133" ht="11.25" customHeight="1">
      <c r="B28" s="590" t="s">
        <v>284</v>
      </c>
      <c r="C28" s="591"/>
      <c r="D28" s="591"/>
      <c r="E28" s="591"/>
      <c r="F28" s="591"/>
      <c r="G28" s="591"/>
      <c r="H28" s="591"/>
      <c r="I28" s="591"/>
      <c r="J28" s="591"/>
      <c r="K28" s="591"/>
      <c r="L28" s="591"/>
      <c r="M28" s="591"/>
      <c r="N28" s="591"/>
      <c r="O28" s="591"/>
      <c r="P28" s="591"/>
      <c r="Q28" s="592"/>
      <c r="R28" s="593">
        <v>43060</v>
      </c>
      <c r="S28" s="594"/>
      <c r="T28" s="594"/>
      <c r="U28" s="594"/>
      <c r="V28" s="594"/>
      <c r="W28" s="594"/>
      <c r="X28" s="594"/>
      <c r="Y28" s="595"/>
      <c r="Z28" s="596">
        <v>0.3</v>
      </c>
      <c r="AA28" s="596"/>
      <c r="AB28" s="596"/>
      <c r="AC28" s="596"/>
      <c r="AD28" s="597">
        <v>9123</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1591253</v>
      </c>
      <c r="CS28" s="594"/>
      <c r="CT28" s="594"/>
      <c r="CU28" s="594"/>
      <c r="CV28" s="594"/>
      <c r="CW28" s="594"/>
      <c r="CX28" s="594"/>
      <c r="CY28" s="595"/>
      <c r="CZ28" s="627">
        <v>13.2</v>
      </c>
      <c r="DA28" s="628"/>
      <c r="DB28" s="628"/>
      <c r="DC28" s="629"/>
      <c r="DD28" s="602">
        <v>1470346</v>
      </c>
      <c r="DE28" s="594"/>
      <c r="DF28" s="594"/>
      <c r="DG28" s="594"/>
      <c r="DH28" s="594"/>
      <c r="DI28" s="594"/>
      <c r="DJ28" s="594"/>
      <c r="DK28" s="595"/>
      <c r="DL28" s="602">
        <v>1470346</v>
      </c>
      <c r="DM28" s="594"/>
      <c r="DN28" s="594"/>
      <c r="DO28" s="594"/>
      <c r="DP28" s="594"/>
      <c r="DQ28" s="594"/>
      <c r="DR28" s="594"/>
      <c r="DS28" s="594"/>
      <c r="DT28" s="594"/>
      <c r="DU28" s="594"/>
      <c r="DV28" s="595"/>
      <c r="DW28" s="598">
        <v>26.9</v>
      </c>
      <c r="DX28" s="623"/>
      <c r="DY28" s="623"/>
      <c r="DZ28" s="623"/>
      <c r="EA28" s="623"/>
      <c r="EB28" s="623"/>
      <c r="EC28" s="624"/>
    </row>
    <row r="29" spans="2:133" ht="11.25" customHeight="1">
      <c r="B29" s="590" t="s">
        <v>286</v>
      </c>
      <c r="C29" s="591"/>
      <c r="D29" s="591"/>
      <c r="E29" s="591"/>
      <c r="F29" s="591"/>
      <c r="G29" s="591"/>
      <c r="H29" s="591"/>
      <c r="I29" s="591"/>
      <c r="J29" s="591"/>
      <c r="K29" s="591"/>
      <c r="L29" s="591"/>
      <c r="M29" s="591"/>
      <c r="N29" s="591"/>
      <c r="O29" s="591"/>
      <c r="P29" s="591"/>
      <c r="Q29" s="592"/>
      <c r="R29" s="593">
        <v>153597</v>
      </c>
      <c r="S29" s="594"/>
      <c r="T29" s="594"/>
      <c r="U29" s="594"/>
      <c r="V29" s="594"/>
      <c r="W29" s="594"/>
      <c r="X29" s="594"/>
      <c r="Y29" s="595"/>
      <c r="Z29" s="596">
        <v>1.2</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1591250</v>
      </c>
      <c r="CS29" s="625"/>
      <c r="CT29" s="625"/>
      <c r="CU29" s="625"/>
      <c r="CV29" s="625"/>
      <c r="CW29" s="625"/>
      <c r="CX29" s="625"/>
      <c r="CY29" s="626"/>
      <c r="CZ29" s="627">
        <v>13.2</v>
      </c>
      <c r="DA29" s="628"/>
      <c r="DB29" s="628"/>
      <c r="DC29" s="629"/>
      <c r="DD29" s="602">
        <v>1470343</v>
      </c>
      <c r="DE29" s="625"/>
      <c r="DF29" s="625"/>
      <c r="DG29" s="625"/>
      <c r="DH29" s="625"/>
      <c r="DI29" s="625"/>
      <c r="DJ29" s="625"/>
      <c r="DK29" s="626"/>
      <c r="DL29" s="602">
        <v>1470343</v>
      </c>
      <c r="DM29" s="625"/>
      <c r="DN29" s="625"/>
      <c r="DO29" s="625"/>
      <c r="DP29" s="625"/>
      <c r="DQ29" s="625"/>
      <c r="DR29" s="625"/>
      <c r="DS29" s="625"/>
      <c r="DT29" s="625"/>
      <c r="DU29" s="625"/>
      <c r="DV29" s="626"/>
      <c r="DW29" s="598">
        <v>26.9</v>
      </c>
      <c r="DX29" s="623"/>
      <c r="DY29" s="623"/>
      <c r="DZ29" s="623"/>
      <c r="EA29" s="623"/>
      <c r="EB29" s="623"/>
      <c r="EC29" s="624"/>
    </row>
    <row r="30" spans="2:133" ht="11.25" customHeight="1">
      <c r="B30" s="590" t="s">
        <v>291</v>
      </c>
      <c r="C30" s="591"/>
      <c r="D30" s="591"/>
      <c r="E30" s="591"/>
      <c r="F30" s="591"/>
      <c r="G30" s="591"/>
      <c r="H30" s="591"/>
      <c r="I30" s="591"/>
      <c r="J30" s="591"/>
      <c r="K30" s="591"/>
      <c r="L30" s="591"/>
      <c r="M30" s="591"/>
      <c r="N30" s="591"/>
      <c r="O30" s="591"/>
      <c r="P30" s="591"/>
      <c r="Q30" s="592"/>
      <c r="R30" s="593">
        <v>458152</v>
      </c>
      <c r="S30" s="594"/>
      <c r="T30" s="594"/>
      <c r="U30" s="594"/>
      <c r="V30" s="594"/>
      <c r="W30" s="594"/>
      <c r="X30" s="594"/>
      <c r="Y30" s="595"/>
      <c r="Z30" s="596">
        <v>3.6</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98.6</v>
      </c>
      <c r="BH30" s="652"/>
      <c r="BI30" s="652"/>
      <c r="BJ30" s="652"/>
      <c r="BK30" s="652"/>
      <c r="BL30" s="652"/>
      <c r="BM30" s="588">
        <v>91.6</v>
      </c>
      <c r="BN30" s="652"/>
      <c r="BO30" s="652"/>
      <c r="BP30" s="652"/>
      <c r="BQ30" s="653"/>
      <c r="BR30" s="651">
        <v>97.7</v>
      </c>
      <c r="BS30" s="652"/>
      <c r="BT30" s="652"/>
      <c r="BU30" s="652"/>
      <c r="BV30" s="652"/>
      <c r="BW30" s="652"/>
      <c r="BX30" s="588">
        <v>89.2</v>
      </c>
      <c r="BY30" s="652"/>
      <c r="BZ30" s="652"/>
      <c r="CA30" s="652"/>
      <c r="CB30" s="653"/>
      <c r="CD30" s="656"/>
      <c r="CE30" s="657"/>
      <c r="CF30" s="607" t="s">
        <v>294</v>
      </c>
      <c r="CG30" s="608"/>
      <c r="CH30" s="608"/>
      <c r="CI30" s="608"/>
      <c r="CJ30" s="608"/>
      <c r="CK30" s="608"/>
      <c r="CL30" s="608"/>
      <c r="CM30" s="608"/>
      <c r="CN30" s="608"/>
      <c r="CO30" s="608"/>
      <c r="CP30" s="608"/>
      <c r="CQ30" s="609"/>
      <c r="CR30" s="593">
        <v>1461452</v>
      </c>
      <c r="CS30" s="594"/>
      <c r="CT30" s="594"/>
      <c r="CU30" s="594"/>
      <c r="CV30" s="594"/>
      <c r="CW30" s="594"/>
      <c r="CX30" s="594"/>
      <c r="CY30" s="595"/>
      <c r="CZ30" s="627">
        <v>12.1</v>
      </c>
      <c r="DA30" s="628"/>
      <c r="DB30" s="628"/>
      <c r="DC30" s="629"/>
      <c r="DD30" s="602">
        <v>1344998</v>
      </c>
      <c r="DE30" s="594"/>
      <c r="DF30" s="594"/>
      <c r="DG30" s="594"/>
      <c r="DH30" s="594"/>
      <c r="DI30" s="594"/>
      <c r="DJ30" s="594"/>
      <c r="DK30" s="595"/>
      <c r="DL30" s="602">
        <v>1344998</v>
      </c>
      <c r="DM30" s="594"/>
      <c r="DN30" s="594"/>
      <c r="DO30" s="594"/>
      <c r="DP30" s="594"/>
      <c r="DQ30" s="594"/>
      <c r="DR30" s="594"/>
      <c r="DS30" s="594"/>
      <c r="DT30" s="594"/>
      <c r="DU30" s="594"/>
      <c r="DV30" s="595"/>
      <c r="DW30" s="598">
        <v>24.6</v>
      </c>
      <c r="DX30" s="623"/>
      <c r="DY30" s="623"/>
      <c r="DZ30" s="623"/>
      <c r="EA30" s="623"/>
      <c r="EB30" s="623"/>
      <c r="EC30" s="624"/>
    </row>
    <row r="31" spans="2:133" ht="11.25" customHeight="1">
      <c r="B31" s="590" t="s">
        <v>295</v>
      </c>
      <c r="C31" s="591"/>
      <c r="D31" s="591"/>
      <c r="E31" s="591"/>
      <c r="F31" s="591"/>
      <c r="G31" s="591"/>
      <c r="H31" s="591"/>
      <c r="I31" s="591"/>
      <c r="J31" s="591"/>
      <c r="K31" s="591"/>
      <c r="L31" s="591"/>
      <c r="M31" s="591"/>
      <c r="N31" s="591"/>
      <c r="O31" s="591"/>
      <c r="P31" s="591"/>
      <c r="Q31" s="592"/>
      <c r="R31" s="593">
        <v>472954</v>
      </c>
      <c r="S31" s="594"/>
      <c r="T31" s="594"/>
      <c r="U31" s="594"/>
      <c r="V31" s="594"/>
      <c r="W31" s="594"/>
      <c r="X31" s="594"/>
      <c r="Y31" s="595"/>
      <c r="Z31" s="596">
        <v>3.7</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98.7</v>
      </c>
      <c r="BH31" s="625"/>
      <c r="BI31" s="625"/>
      <c r="BJ31" s="625"/>
      <c r="BK31" s="625"/>
      <c r="BL31" s="625"/>
      <c r="BM31" s="599">
        <v>93.6</v>
      </c>
      <c r="BN31" s="649"/>
      <c r="BO31" s="649"/>
      <c r="BP31" s="649"/>
      <c r="BQ31" s="650"/>
      <c r="BR31" s="648">
        <v>97.5</v>
      </c>
      <c r="BS31" s="625"/>
      <c r="BT31" s="625"/>
      <c r="BU31" s="625"/>
      <c r="BV31" s="625"/>
      <c r="BW31" s="625"/>
      <c r="BX31" s="599">
        <v>90.6</v>
      </c>
      <c r="BY31" s="649"/>
      <c r="BZ31" s="649"/>
      <c r="CA31" s="649"/>
      <c r="CB31" s="650"/>
      <c r="CD31" s="656"/>
      <c r="CE31" s="657"/>
      <c r="CF31" s="607" t="s">
        <v>298</v>
      </c>
      <c r="CG31" s="608"/>
      <c r="CH31" s="608"/>
      <c r="CI31" s="608"/>
      <c r="CJ31" s="608"/>
      <c r="CK31" s="608"/>
      <c r="CL31" s="608"/>
      <c r="CM31" s="608"/>
      <c r="CN31" s="608"/>
      <c r="CO31" s="608"/>
      <c r="CP31" s="608"/>
      <c r="CQ31" s="609"/>
      <c r="CR31" s="593">
        <v>129798</v>
      </c>
      <c r="CS31" s="625"/>
      <c r="CT31" s="625"/>
      <c r="CU31" s="625"/>
      <c r="CV31" s="625"/>
      <c r="CW31" s="625"/>
      <c r="CX31" s="625"/>
      <c r="CY31" s="626"/>
      <c r="CZ31" s="627">
        <v>1.1000000000000001</v>
      </c>
      <c r="DA31" s="628"/>
      <c r="DB31" s="628"/>
      <c r="DC31" s="629"/>
      <c r="DD31" s="602">
        <v>125345</v>
      </c>
      <c r="DE31" s="625"/>
      <c r="DF31" s="625"/>
      <c r="DG31" s="625"/>
      <c r="DH31" s="625"/>
      <c r="DI31" s="625"/>
      <c r="DJ31" s="625"/>
      <c r="DK31" s="626"/>
      <c r="DL31" s="602">
        <v>125345</v>
      </c>
      <c r="DM31" s="625"/>
      <c r="DN31" s="625"/>
      <c r="DO31" s="625"/>
      <c r="DP31" s="625"/>
      <c r="DQ31" s="625"/>
      <c r="DR31" s="625"/>
      <c r="DS31" s="625"/>
      <c r="DT31" s="625"/>
      <c r="DU31" s="625"/>
      <c r="DV31" s="626"/>
      <c r="DW31" s="598">
        <v>2.2999999999999998</v>
      </c>
      <c r="DX31" s="623"/>
      <c r="DY31" s="623"/>
      <c r="DZ31" s="623"/>
      <c r="EA31" s="623"/>
      <c r="EB31" s="623"/>
      <c r="EC31" s="624"/>
    </row>
    <row r="32" spans="2:133" ht="11.25" customHeight="1">
      <c r="B32" s="590" t="s">
        <v>299</v>
      </c>
      <c r="C32" s="591"/>
      <c r="D32" s="591"/>
      <c r="E32" s="591"/>
      <c r="F32" s="591"/>
      <c r="G32" s="591"/>
      <c r="H32" s="591"/>
      <c r="I32" s="591"/>
      <c r="J32" s="591"/>
      <c r="K32" s="591"/>
      <c r="L32" s="591"/>
      <c r="M32" s="591"/>
      <c r="N32" s="591"/>
      <c r="O32" s="591"/>
      <c r="P32" s="591"/>
      <c r="Q32" s="592"/>
      <c r="R32" s="593">
        <v>313438</v>
      </c>
      <c r="S32" s="594"/>
      <c r="T32" s="594"/>
      <c r="U32" s="594"/>
      <c r="V32" s="594"/>
      <c r="W32" s="594"/>
      <c r="X32" s="594"/>
      <c r="Y32" s="595"/>
      <c r="Z32" s="596">
        <v>2.5</v>
      </c>
      <c r="AA32" s="596"/>
      <c r="AB32" s="596"/>
      <c r="AC32" s="596"/>
      <c r="AD32" s="597">
        <v>1776</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98.2</v>
      </c>
      <c r="BH32" s="661"/>
      <c r="BI32" s="661"/>
      <c r="BJ32" s="661"/>
      <c r="BK32" s="661"/>
      <c r="BL32" s="661"/>
      <c r="BM32" s="662">
        <v>88.6</v>
      </c>
      <c r="BN32" s="661"/>
      <c r="BO32" s="661"/>
      <c r="BP32" s="661"/>
      <c r="BQ32" s="663"/>
      <c r="BR32" s="660">
        <v>97.5</v>
      </c>
      <c r="BS32" s="661"/>
      <c r="BT32" s="661"/>
      <c r="BU32" s="661"/>
      <c r="BV32" s="661"/>
      <c r="BW32" s="661"/>
      <c r="BX32" s="662">
        <v>86.2</v>
      </c>
      <c r="BY32" s="661"/>
      <c r="BZ32" s="661"/>
      <c r="CA32" s="661"/>
      <c r="CB32" s="663"/>
      <c r="CD32" s="658"/>
      <c r="CE32" s="659"/>
      <c r="CF32" s="607" t="s">
        <v>301</v>
      </c>
      <c r="CG32" s="608"/>
      <c r="CH32" s="608"/>
      <c r="CI32" s="608"/>
      <c r="CJ32" s="608"/>
      <c r="CK32" s="608"/>
      <c r="CL32" s="608"/>
      <c r="CM32" s="608"/>
      <c r="CN32" s="608"/>
      <c r="CO32" s="608"/>
      <c r="CP32" s="608"/>
      <c r="CQ32" s="609"/>
      <c r="CR32" s="593">
        <v>3</v>
      </c>
      <c r="CS32" s="594"/>
      <c r="CT32" s="594"/>
      <c r="CU32" s="594"/>
      <c r="CV32" s="594"/>
      <c r="CW32" s="594"/>
      <c r="CX32" s="594"/>
      <c r="CY32" s="595"/>
      <c r="CZ32" s="627">
        <v>0</v>
      </c>
      <c r="DA32" s="628"/>
      <c r="DB32" s="628"/>
      <c r="DC32" s="629"/>
      <c r="DD32" s="602">
        <v>3</v>
      </c>
      <c r="DE32" s="594"/>
      <c r="DF32" s="594"/>
      <c r="DG32" s="594"/>
      <c r="DH32" s="594"/>
      <c r="DI32" s="594"/>
      <c r="DJ32" s="594"/>
      <c r="DK32" s="595"/>
      <c r="DL32" s="602">
        <v>3</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302</v>
      </c>
      <c r="C33" s="591"/>
      <c r="D33" s="591"/>
      <c r="E33" s="591"/>
      <c r="F33" s="591"/>
      <c r="G33" s="591"/>
      <c r="H33" s="591"/>
      <c r="I33" s="591"/>
      <c r="J33" s="591"/>
      <c r="K33" s="591"/>
      <c r="L33" s="591"/>
      <c r="M33" s="591"/>
      <c r="N33" s="591"/>
      <c r="O33" s="591"/>
      <c r="P33" s="591"/>
      <c r="Q33" s="592"/>
      <c r="R33" s="593">
        <v>1537282</v>
      </c>
      <c r="S33" s="594"/>
      <c r="T33" s="594"/>
      <c r="U33" s="594"/>
      <c r="V33" s="594"/>
      <c r="W33" s="594"/>
      <c r="X33" s="594"/>
      <c r="Y33" s="595"/>
      <c r="Z33" s="596">
        <v>12.1</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3789615</v>
      </c>
      <c r="CS33" s="625"/>
      <c r="CT33" s="625"/>
      <c r="CU33" s="625"/>
      <c r="CV33" s="625"/>
      <c r="CW33" s="625"/>
      <c r="CX33" s="625"/>
      <c r="CY33" s="626"/>
      <c r="CZ33" s="627">
        <v>31.4</v>
      </c>
      <c r="DA33" s="628"/>
      <c r="DB33" s="628"/>
      <c r="DC33" s="629"/>
      <c r="DD33" s="602">
        <v>2625313</v>
      </c>
      <c r="DE33" s="625"/>
      <c r="DF33" s="625"/>
      <c r="DG33" s="625"/>
      <c r="DH33" s="625"/>
      <c r="DI33" s="625"/>
      <c r="DJ33" s="625"/>
      <c r="DK33" s="626"/>
      <c r="DL33" s="602">
        <v>1763894</v>
      </c>
      <c r="DM33" s="625"/>
      <c r="DN33" s="625"/>
      <c r="DO33" s="625"/>
      <c r="DP33" s="625"/>
      <c r="DQ33" s="625"/>
      <c r="DR33" s="625"/>
      <c r="DS33" s="625"/>
      <c r="DT33" s="625"/>
      <c r="DU33" s="625"/>
      <c r="DV33" s="626"/>
      <c r="DW33" s="598">
        <v>32.299999999999997</v>
      </c>
      <c r="DX33" s="623"/>
      <c r="DY33" s="623"/>
      <c r="DZ33" s="623"/>
      <c r="EA33" s="623"/>
      <c r="EB33" s="623"/>
      <c r="EC33" s="624"/>
    </row>
    <row r="34" spans="2:133" ht="11.25" customHeight="1">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1162094</v>
      </c>
      <c r="CS34" s="594"/>
      <c r="CT34" s="594"/>
      <c r="CU34" s="594"/>
      <c r="CV34" s="594"/>
      <c r="CW34" s="594"/>
      <c r="CX34" s="594"/>
      <c r="CY34" s="595"/>
      <c r="CZ34" s="627">
        <v>9.6</v>
      </c>
      <c r="DA34" s="628"/>
      <c r="DB34" s="628"/>
      <c r="DC34" s="629"/>
      <c r="DD34" s="602">
        <v>681954</v>
      </c>
      <c r="DE34" s="594"/>
      <c r="DF34" s="594"/>
      <c r="DG34" s="594"/>
      <c r="DH34" s="594"/>
      <c r="DI34" s="594"/>
      <c r="DJ34" s="594"/>
      <c r="DK34" s="595"/>
      <c r="DL34" s="602">
        <v>500972</v>
      </c>
      <c r="DM34" s="594"/>
      <c r="DN34" s="594"/>
      <c r="DO34" s="594"/>
      <c r="DP34" s="594"/>
      <c r="DQ34" s="594"/>
      <c r="DR34" s="594"/>
      <c r="DS34" s="594"/>
      <c r="DT34" s="594"/>
      <c r="DU34" s="594"/>
      <c r="DV34" s="595"/>
      <c r="DW34" s="598">
        <v>9.1999999999999993</v>
      </c>
      <c r="DX34" s="623"/>
      <c r="DY34" s="623"/>
      <c r="DZ34" s="623"/>
      <c r="EA34" s="623"/>
      <c r="EB34" s="623"/>
      <c r="EC34" s="624"/>
    </row>
    <row r="35" spans="2:133" ht="11.25" customHeight="1">
      <c r="B35" s="590" t="s">
        <v>308</v>
      </c>
      <c r="C35" s="591"/>
      <c r="D35" s="591"/>
      <c r="E35" s="591"/>
      <c r="F35" s="591"/>
      <c r="G35" s="591"/>
      <c r="H35" s="591"/>
      <c r="I35" s="591"/>
      <c r="J35" s="591"/>
      <c r="K35" s="591"/>
      <c r="L35" s="591"/>
      <c r="M35" s="591"/>
      <c r="N35" s="591"/>
      <c r="O35" s="591"/>
      <c r="P35" s="591"/>
      <c r="Q35" s="592"/>
      <c r="R35" s="593">
        <v>286882</v>
      </c>
      <c r="S35" s="594"/>
      <c r="T35" s="594"/>
      <c r="U35" s="594"/>
      <c r="V35" s="594"/>
      <c r="W35" s="594"/>
      <c r="X35" s="594"/>
      <c r="Y35" s="595"/>
      <c r="Z35" s="596">
        <v>2.2999999999999998</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1099543</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-409110</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117919</v>
      </c>
      <c r="CS35" s="625"/>
      <c r="CT35" s="625"/>
      <c r="CU35" s="625"/>
      <c r="CV35" s="625"/>
      <c r="CW35" s="625"/>
      <c r="CX35" s="625"/>
      <c r="CY35" s="626"/>
      <c r="CZ35" s="627">
        <v>1</v>
      </c>
      <c r="DA35" s="628"/>
      <c r="DB35" s="628"/>
      <c r="DC35" s="629"/>
      <c r="DD35" s="602">
        <v>91195</v>
      </c>
      <c r="DE35" s="625"/>
      <c r="DF35" s="625"/>
      <c r="DG35" s="625"/>
      <c r="DH35" s="625"/>
      <c r="DI35" s="625"/>
      <c r="DJ35" s="625"/>
      <c r="DK35" s="626"/>
      <c r="DL35" s="602">
        <v>64304</v>
      </c>
      <c r="DM35" s="625"/>
      <c r="DN35" s="625"/>
      <c r="DO35" s="625"/>
      <c r="DP35" s="625"/>
      <c r="DQ35" s="625"/>
      <c r="DR35" s="625"/>
      <c r="DS35" s="625"/>
      <c r="DT35" s="625"/>
      <c r="DU35" s="625"/>
      <c r="DV35" s="626"/>
      <c r="DW35" s="598">
        <v>1.2</v>
      </c>
      <c r="DX35" s="623"/>
      <c r="DY35" s="623"/>
      <c r="DZ35" s="623"/>
      <c r="EA35" s="623"/>
      <c r="EB35" s="623"/>
      <c r="EC35" s="624"/>
    </row>
    <row r="36" spans="2:133" ht="11.25" customHeight="1">
      <c r="B36" s="636" t="s">
        <v>312</v>
      </c>
      <c r="C36" s="637"/>
      <c r="D36" s="637"/>
      <c r="E36" s="637"/>
      <c r="F36" s="637"/>
      <c r="G36" s="637"/>
      <c r="H36" s="637"/>
      <c r="I36" s="637"/>
      <c r="J36" s="637"/>
      <c r="K36" s="637"/>
      <c r="L36" s="637"/>
      <c r="M36" s="637"/>
      <c r="N36" s="637"/>
      <c r="O36" s="637"/>
      <c r="P36" s="637"/>
      <c r="Q36" s="638"/>
      <c r="R36" s="665">
        <v>12720484</v>
      </c>
      <c r="S36" s="666"/>
      <c r="T36" s="666"/>
      <c r="U36" s="666"/>
      <c r="V36" s="666"/>
      <c r="W36" s="666"/>
      <c r="X36" s="666"/>
      <c r="Y36" s="667"/>
      <c r="Z36" s="668">
        <v>100</v>
      </c>
      <c r="AA36" s="668"/>
      <c r="AB36" s="668"/>
      <c r="AC36" s="668"/>
      <c r="AD36" s="669">
        <v>5179557</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15687</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-466616</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987724</v>
      </c>
      <c r="CS36" s="594"/>
      <c r="CT36" s="594"/>
      <c r="CU36" s="594"/>
      <c r="CV36" s="594"/>
      <c r="CW36" s="594"/>
      <c r="CX36" s="594"/>
      <c r="CY36" s="595"/>
      <c r="CZ36" s="627">
        <v>8.1999999999999993</v>
      </c>
      <c r="DA36" s="628"/>
      <c r="DB36" s="628"/>
      <c r="DC36" s="629"/>
      <c r="DD36" s="602">
        <v>726742</v>
      </c>
      <c r="DE36" s="594"/>
      <c r="DF36" s="594"/>
      <c r="DG36" s="594"/>
      <c r="DH36" s="594"/>
      <c r="DI36" s="594"/>
      <c r="DJ36" s="594"/>
      <c r="DK36" s="595"/>
      <c r="DL36" s="602">
        <v>490534</v>
      </c>
      <c r="DM36" s="594"/>
      <c r="DN36" s="594"/>
      <c r="DO36" s="594"/>
      <c r="DP36" s="594"/>
      <c r="DQ36" s="594"/>
      <c r="DR36" s="594"/>
      <c r="DS36" s="594"/>
      <c r="DT36" s="594"/>
      <c r="DU36" s="594"/>
      <c r="DV36" s="595"/>
      <c r="DW36" s="598">
        <v>9</v>
      </c>
      <c r="DX36" s="623"/>
      <c r="DY36" s="623"/>
      <c r="DZ36" s="623"/>
      <c r="EA36" s="623"/>
      <c r="EB36" s="623"/>
      <c r="EC36" s="624"/>
    </row>
    <row r="37" spans="2:133" ht="11.25" customHeight="1">
      <c r="AQ37" s="672" t="s">
        <v>316</v>
      </c>
      <c r="AR37" s="673"/>
      <c r="AS37" s="673"/>
      <c r="AT37" s="673"/>
      <c r="AU37" s="673"/>
      <c r="AV37" s="673"/>
      <c r="AW37" s="673"/>
      <c r="AX37" s="673"/>
      <c r="AY37" s="674"/>
      <c r="AZ37" s="593">
        <v>3164</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3352</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491003</v>
      </c>
      <c r="CS37" s="625"/>
      <c r="CT37" s="625"/>
      <c r="CU37" s="625"/>
      <c r="CV37" s="625"/>
      <c r="CW37" s="625"/>
      <c r="CX37" s="625"/>
      <c r="CY37" s="626"/>
      <c r="CZ37" s="627">
        <v>4.0999999999999996</v>
      </c>
      <c r="DA37" s="628"/>
      <c r="DB37" s="628"/>
      <c r="DC37" s="629"/>
      <c r="DD37" s="602">
        <v>477235</v>
      </c>
      <c r="DE37" s="625"/>
      <c r="DF37" s="625"/>
      <c r="DG37" s="625"/>
      <c r="DH37" s="625"/>
      <c r="DI37" s="625"/>
      <c r="DJ37" s="625"/>
      <c r="DK37" s="626"/>
      <c r="DL37" s="602">
        <v>365152</v>
      </c>
      <c r="DM37" s="625"/>
      <c r="DN37" s="625"/>
      <c r="DO37" s="625"/>
      <c r="DP37" s="625"/>
      <c r="DQ37" s="625"/>
      <c r="DR37" s="625"/>
      <c r="DS37" s="625"/>
      <c r="DT37" s="625"/>
      <c r="DU37" s="625"/>
      <c r="DV37" s="626"/>
      <c r="DW37" s="598">
        <v>6.7</v>
      </c>
      <c r="DX37" s="623"/>
      <c r="DY37" s="623"/>
      <c r="DZ37" s="623"/>
      <c r="EA37" s="623"/>
      <c r="EB37" s="623"/>
      <c r="EC37" s="624"/>
    </row>
    <row r="38" spans="2:133" ht="11.25" customHeight="1">
      <c r="AQ38" s="672" t="s">
        <v>319</v>
      </c>
      <c r="AR38" s="673"/>
      <c r="AS38" s="673"/>
      <c r="AT38" s="673"/>
      <c r="AU38" s="673"/>
      <c r="AV38" s="673"/>
      <c r="AW38" s="673"/>
      <c r="AX38" s="673"/>
      <c r="AY38" s="674"/>
      <c r="AZ38" s="593">
        <v>2170</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5308</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1080692</v>
      </c>
      <c r="CS38" s="594"/>
      <c r="CT38" s="594"/>
      <c r="CU38" s="594"/>
      <c r="CV38" s="594"/>
      <c r="CW38" s="594"/>
      <c r="CX38" s="594"/>
      <c r="CY38" s="595"/>
      <c r="CZ38" s="627">
        <v>8.9</v>
      </c>
      <c r="DA38" s="628"/>
      <c r="DB38" s="628"/>
      <c r="DC38" s="629"/>
      <c r="DD38" s="602">
        <v>934588</v>
      </c>
      <c r="DE38" s="594"/>
      <c r="DF38" s="594"/>
      <c r="DG38" s="594"/>
      <c r="DH38" s="594"/>
      <c r="DI38" s="594"/>
      <c r="DJ38" s="594"/>
      <c r="DK38" s="595"/>
      <c r="DL38" s="602">
        <v>708084</v>
      </c>
      <c r="DM38" s="594"/>
      <c r="DN38" s="594"/>
      <c r="DO38" s="594"/>
      <c r="DP38" s="594"/>
      <c r="DQ38" s="594"/>
      <c r="DR38" s="594"/>
      <c r="DS38" s="594"/>
      <c r="DT38" s="594"/>
      <c r="DU38" s="594"/>
      <c r="DV38" s="595"/>
      <c r="DW38" s="598">
        <v>13</v>
      </c>
      <c r="DX38" s="623"/>
      <c r="DY38" s="623"/>
      <c r="DZ38" s="623"/>
      <c r="EA38" s="623"/>
      <c r="EB38" s="623"/>
      <c r="EC38" s="624"/>
    </row>
    <row r="39" spans="2:133" ht="11.25" customHeight="1">
      <c r="AQ39" s="672" t="s">
        <v>322</v>
      </c>
      <c r="AR39" s="673"/>
      <c r="AS39" s="673"/>
      <c r="AT39" s="673"/>
      <c r="AU39" s="673"/>
      <c r="AV39" s="673"/>
      <c r="AW39" s="673"/>
      <c r="AX39" s="673"/>
      <c r="AY39" s="674"/>
      <c r="AZ39" s="593" t="s">
        <v>323</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89</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431130</v>
      </c>
      <c r="CS39" s="625"/>
      <c r="CT39" s="625"/>
      <c r="CU39" s="625"/>
      <c r="CV39" s="625"/>
      <c r="CW39" s="625"/>
      <c r="CX39" s="625"/>
      <c r="CY39" s="626"/>
      <c r="CZ39" s="627">
        <v>3.6</v>
      </c>
      <c r="DA39" s="628"/>
      <c r="DB39" s="628"/>
      <c r="DC39" s="629"/>
      <c r="DD39" s="602">
        <v>190624</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385830</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146</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10056</v>
      </c>
      <c r="CS40" s="594"/>
      <c r="CT40" s="594"/>
      <c r="CU40" s="594"/>
      <c r="CV40" s="594"/>
      <c r="CW40" s="594"/>
      <c r="CX40" s="594"/>
      <c r="CY40" s="595"/>
      <c r="CZ40" s="627">
        <v>0.1</v>
      </c>
      <c r="DA40" s="628"/>
      <c r="DB40" s="628"/>
      <c r="DC40" s="629"/>
      <c r="DD40" s="602">
        <v>210</v>
      </c>
      <c r="DE40" s="594"/>
      <c r="DF40" s="594"/>
      <c r="DG40" s="594"/>
      <c r="DH40" s="594"/>
      <c r="DI40" s="594"/>
      <c r="DJ40" s="594"/>
      <c r="DK40" s="595"/>
      <c r="DL40" s="602" t="s">
        <v>323</v>
      </c>
      <c r="DM40" s="594"/>
      <c r="DN40" s="594"/>
      <c r="DO40" s="594"/>
      <c r="DP40" s="594"/>
      <c r="DQ40" s="594"/>
      <c r="DR40" s="594"/>
      <c r="DS40" s="594"/>
      <c r="DT40" s="594"/>
      <c r="DU40" s="594"/>
      <c r="DV40" s="595"/>
      <c r="DW40" s="598" t="s">
        <v>323</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692692</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403</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2451089</v>
      </c>
      <c r="CS42" s="594"/>
      <c r="CT42" s="594"/>
      <c r="CU42" s="594"/>
      <c r="CV42" s="594"/>
      <c r="CW42" s="594"/>
      <c r="CX42" s="594"/>
      <c r="CY42" s="595"/>
      <c r="CZ42" s="627">
        <v>20.3</v>
      </c>
      <c r="DA42" s="676"/>
      <c r="DB42" s="676"/>
      <c r="DC42" s="677"/>
      <c r="DD42" s="602">
        <v>293464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58315</v>
      </c>
      <c r="CS43" s="625"/>
      <c r="CT43" s="625"/>
      <c r="CU43" s="625"/>
      <c r="CV43" s="625"/>
      <c r="CW43" s="625"/>
      <c r="CX43" s="625"/>
      <c r="CY43" s="626"/>
      <c r="CZ43" s="627">
        <v>0.5</v>
      </c>
      <c r="DA43" s="628"/>
      <c r="DB43" s="628"/>
      <c r="DC43" s="629"/>
      <c r="DD43" s="602">
        <v>54615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289</v>
      </c>
      <c r="CE44" s="700"/>
      <c r="CF44" s="590" t="s">
        <v>339</v>
      </c>
      <c r="CG44" s="591"/>
      <c r="CH44" s="591"/>
      <c r="CI44" s="591"/>
      <c r="CJ44" s="591"/>
      <c r="CK44" s="591"/>
      <c r="CL44" s="591"/>
      <c r="CM44" s="591"/>
      <c r="CN44" s="591"/>
      <c r="CO44" s="591"/>
      <c r="CP44" s="591"/>
      <c r="CQ44" s="592"/>
      <c r="CR44" s="593">
        <v>2402943</v>
      </c>
      <c r="CS44" s="594"/>
      <c r="CT44" s="594"/>
      <c r="CU44" s="594"/>
      <c r="CV44" s="594"/>
      <c r="CW44" s="594"/>
      <c r="CX44" s="594"/>
      <c r="CY44" s="595"/>
      <c r="CZ44" s="627">
        <v>19.899999999999999</v>
      </c>
      <c r="DA44" s="676"/>
      <c r="DB44" s="676"/>
      <c r="DC44" s="677"/>
      <c r="DD44" s="602">
        <v>283737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1626577</v>
      </c>
      <c r="CS45" s="625"/>
      <c r="CT45" s="625"/>
      <c r="CU45" s="625"/>
      <c r="CV45" s="625"/>
      <c r="CW45" s="625"/>
      <c r="CX45" s="625"/>
      <c r="CY45" s="626"/>
      <c r="CZ45" s="627">
        <v>13.5</v>
      </c>
      <c r="DA45" s="628"/>
      <c r="DB45" s="628"/>
      <c r="DC45" s="629"/>
      <c r="DD45" s="602">
        <v>129259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713929</v>
      </c>
      <c r="CS46" s="594"/>
      <c r="CT46" s="594"/>
      <c r="CU46" s="594"/>
      <c r="CV46" s="594"/>
      <c r="CW46" s="594"/>
      <c r="CX46" s="594"/>
      <c r="CY46" s="595"/>
      <c r="CZ46" s="627">
        <v>5.9</v>
      </c>
      <c r="DA46" s="676"/>
      <c r="DB46" s="676"/>
      <c r="DC46" s="677"/>
      <c r="DD46" s="602">
        <v>152199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48146</v>
      </c>
      <c r="CS47" s="625"/>
      <c r="CT47" s="625"/>
      <c r="CU47" s="625"/>
      <c r="CV47" s="625"/>
      <c r="CW47" s="625"/>
      <c r="CX47" s="625"/>
      <c r="CY47" s="626"/>
      <c r="CZ47" s="627">
        <v>0.4</v>
      </c>
      <c r="DA47" s="628"/>
      <c r="DB47" s="628"/>
      <c r="DC47" s="629"/>
      <c r="DD47" s="602">
        <v>9727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323</v>
      </c>
      <c r="CS48" s="594"/>
      <c r="CT48" s="594"/>
      <c r="CU48" s="594"/>
      <c r="CV48" s="594"/>
      <c r="CW48" s="594"/>
      <c r="CX48" s="594"/>
      <c r="CY48" s="595"/>
      <c r="CZ48" s="627" t="s">
        <v>323</v>
      </c>
      <c r="DA48" s="676"/>
      <c r="DB48" s="676"/>
      <c r="DC48" s="677"/>
      <c r="DD48" s="602" t="s">
        <v>323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12083174</v>
      </c>
      <c r="CS49" s="661"/>
      <c r="CT49" s="661"/>
      <c r="CU49" s="661"/>
      <c r="CV49" s="661"/>
      <c r="CW49" s="661"/>
      <c r="CX49" s="661"/>
      <c r="CY49" s="688"/>
      <c r="CZ49" s="689">
        <v>100</v>
      </c>
      <c r="DA49" s="690"/>
      <c r="DB49" s="690"/>
      <c r="DC49" s="691"/>
      <c r="DD49" s="692">
        <v>6554900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12649</v>
      </c>
      <c r="R7" s="723"/>
      <c r="S7" s="723"/>
      <c r="T7" s="723"/>
      <c r="U7" s="723"/>
      <c r="V7" s="723">
        <v>12052</v>
      </c>
      <c r="W7" s="723"/>
      <c r="X7" s="723"/>
      <c r="Y7" s="723"/>
      <c r="Z7" s="723"/>
      <c r="AA7" s="723">
        <v>597</v>
      </c>
      <c r="AB7" s="723"/>
      <c r="AC7" s="723"/>
      <c r="AD7" s="723"/>
      <c r="AE7" s="724"/>
      <c r="AF7" s="725">
        <v>303</v>
      </c>
      <c r="AG7" s="726"/>
      <c r="AH7" s="726"/>
      <c r="AI7" s="726"/>
      <c r="AJ7" s="727"/>
      <c r="AK7" s="762">
        <v>415</v>
      </c>
      <c r="AL7" s="763"/>
      <c r="AM7" s="763"/>
      <c r="AN7" s="763"/>
      <c r="AO7" s="763"/>
      <c r="AP7" s="763">
        <v>10687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368</v>
      </c>
      <c r="C8" s="744"/>
      <c r="D8" s="744"/>
      <c r="E8" s="744"/>
      <c r="F8" s="744"/>
      <c r="G8" s="744"/>
      <c r="H8" s="744"/>
      <c r="I8" s="744"/>
      <c r="J8" s="744"/>
      <c r="K8" s="744"/>
      <c r="L8" s="744"/>
      <c r="M8" s="744"/>
      <c r="N8" s="744"/>
      <c r="O8" s="744"/>
      <c r="P8" s="745"/>
      <c r="Q8" s="746">
        <v>40</v>
      </c>
      <c r="R8" s="747"/>
      <c r="S8" s="747"/>
      <c r="T8" s="747"/>
      <c r="U8" s="747"/>
      <c r="V8" s="747">
        <v>40</v>
      </c>
      <c r="W8" s="747"/>
      <c r="X8" s="747"/>
      <c r="Y8" s="747"/>
      <c r="Z8" s="747"/>
      <c r="AA8" s="747">
        <v>0</v>
      </c>
      <c r="AB8" s="747"/>
      <c r="AC8" s="747"/>
      <c r="AD8" s="747"/>
      <c r="AE8" s="748"/>
      <c r="AF8" s="749" t="s">
        <v>112</v>
      </c>
      <c r="AG8" s="750"/>
      <c r="AH8" s="750"/>
      <c r="AI8" s="750"/>
      <c r="AJ8" s="751"/>
      <c r="AK8" s="752">
        <v>12</v>
      </c>
      <c r="AL8" s="753"/>
      <c r="AM8" s="753"/>
      <c r="AN8" s="753"/>
      <c r="AO8" s="753"/>
      <c r="AP8" s="753">
        <v>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369</v>
      </c>
      <c r="C9" s="744"/>
      <c r="D9" s="744"/>
      <c r="E9" s="744"/>
      <c r="F9" s="744"/>
      <c r="G9" s="744"/>
      <c r="H9" s="744"/>
      <c r="I9" s="744"/>
      <c r="J9" s="744"/>
      <c r="K9" s="744"/>
      <c r="L9" s="744"/>
      <c r="M9" s="744"/>
      <c r="N9" s="744"/>
      <c r="O9" s="744"/>
      <c r="P9" s="745"/>
      <c r="Q9" s="746">
        <v>1</v>
      </c>
      <c r="R9" s="747"/>
      <c r="S9" s="747"/>
      <c r="T9" s="747"/>
      <c r="U9" s="747"/>
      <c r="V9" s="747">
        <v>1</v>
      </c>
      <c r="W9" s="747"/>
      <c r="X9" s="747"/>
      <c r="Y9" s="747"/>
      <c r="Z9" s="747"/>
      <c r="AA9" s="747">
        <v>0</v>
      </c>
      <c r="AB9" s="747"/>
      <c r="AC9" s="747"/>
      <c r="AD9" s="747"/>
      <c r="AE9" s="748"/>
      <c r="AF9" s="749" t="s">
        <v>112</v>
      </c>
      <c r="AG9" s="750"/>
      <c r="AH9" s="750"/>
      <c r="AI9" s="750"/>
      <c r="AJ9" s="751"/>
      <c r="AK9" s="752">
        <v>0</v>
      </c>
      <c r="AL9" s="753"/>
      <c r="AM9" s="753"/>
      <c r="AN9" s="753"/>
      <c r="AO9" s="753"/>
      <c r="AP9" s="753">
        <v>0</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370</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371</v>
      </c>
      <c r="B23" s="778" t="s">
        <v>372</v>
      </c>
      <c r="C23" s="779"/>
      <c r="D23" s="779"/>
      <c r="E23" s="779"/>
      <c r="F23" s="779"/>
      <c r="G23" s="779"/>
      <c r="H23" s="779"/>
      <c r="I23" s="779"/>
      <c r="J23" s="779"/>
      <c r="K23" s="779"/>
      <c r="L23" s="779"/>
      <c r="M23" s="779"/>
      <c r="N23" s="779"/>
      <c r="O23" s="779"/>
      <c r="P23" s="780"/>
      <c r="Q23" s="781">
        <v>12680</v>
      </c>
      <c r="R23" s="782"/>
      <c r="S23" s="782"/>
      <c r="T23" s="782"/>
      <c r="U23" s="782"/>
      <c r="V23" s="782">
        <v>12083</v>
      </c>
      <c r="W23" s="782"/>
      <c r="X23" s="782"/>
      <c r="Y23" s="782"/>
      <c r="Z23" s="782"/>
      <c r="AA23" s="782">
        <v>597</v>
      </c>
      <c r="AB23" s="782"/>
      <c r="AC23" s="782"/>
      <c r="AD23" s="782"/>
      <c r="AE23" s="783"/>
      <c r="AF23" s="784">
        <v>303</v>
      </c>
      <c r="AG23" s="782"/>
      <c r="AH23" s="782"/>
      <c r="AI23" s="782"/>
      <c r="AJ23" s="785"/>
      <c r="AK23" s="786"/>
      <c r="AL23" s="787"/>
      <c r="AM23" s="787"/>
      <c r="AN23" s="787"/>
      <c r="AO23" s="787"/>
      <c r="AP23" s="782">
        <v>10696</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375</v>
      </c>
      <c r="R26" s="706"/>
      <c r="S26" s="706"/>
      <c r="T26" s="706"/>
      <c r="U26" s="707"/>
      <c r="V26" s="705" t="s">
        <v>376</v>
      </c>
      <c r="W26" s="706"/>
      <c r="X26" s="706"/>
      <c r="Y26" s="706"/>
      <c r="Z26" s="707"/>
      <c r="AA26" s="705" t="s">
        <v>377</v>
      </c>
      <c r="AB26" s="706"/>
      <c r="AC26" s="706"/>
      <c r="AD26" s="706"/>
      <c r="AE26" s="706"/>
      <c r="AF26" s="800" t="s">
        <v>378</v>
      </c>
      <c r="AG26" s="801"/>
      <c r="AH26" s="801"/>
      <c r="AI26" s="801"/>
      <c r="AJ26" s="802"/>
      <c r="AK26" s="706" t="s">
        <v>379</v>
      </c>
      <c r="AL26" s="706"/>
      <c r="AM26" s="706"/>
      <c r="AN26" s="706"/>
      <c r="AO26" s="707"/>
      <c r="AP26" s="705" t="s">
        <v>380</v>
      </c>
      <c r="AQ26" s="706"/>
      <c r="AR26" s="706"/>
      <c r="AS26" s="706"/>
      <c r="AT26" s="707"/>
      <c r="AU26" s="705" t="s">
        <v>381</v>
      </c>
      <c r="AV26" s="706"/>
      <c r="AW26" s="706"/>
      <c r="AX26" s="706"/>
      <c r="AY26" s="707"/>
      <c r="AZ26" s="705" t="s">
        <v>382</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383</v>
      </c>
      <c r="C28" s="720"/>
      <c r="D28" s="720"/>
      <c r="E28" s="720"/>
      <c r="F28" s="720"/>
      <c r="G28" s="720"/>
      <c r="H28" s="720"/>
      <c r="I28" s="720"/>
      <c r="J28" s="720"/>
      <c r="K28" s="720"/>
      <c r="L28" s="720"/>
      <c r="M28" s="720"/>
      <c r="N28" s="720"/>
      <c r="O28" s="720"/>
      <c r="P28" s="721"/>
      <c r="Q28" s="810">
        <v>3128</v>
      </c>
      <c r="R28" s="811"/>
      <c r="S28" s="811"/>
      <c r="T28" s="811"/>
      <c r="U28" s="811"/>
      <c r="V28" s="811">
        <v>3537</v>
      </c>
      <c r="W28" s="811"/>
      <c r="X28" s="811"/>
      <c r="Y28" s="811"/>
      <c r="Z28" s="811"/>
      <c r="AA28" s="811">
        <v>-409</v>
      </c>
      <c r="AB28" s="811"/>
      <c r="AC28" s="811"/>
      <c r="AD28" s="811"/>
      <c r="AE28" s="812"/>
      <c r="AF28" s="813">
        <v>-409</v>
      </c>
      <c r="AG28" s="811"/>
      <c r="AH28" s="811"/>
      <c r="AI28" s="811"/>
      <c r="AJ28" s="814"/>
      <c r="AK28" s="815">
        <v>386</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384</v>
      </c>
      <c r="C29" s="744"/>
      <c r="D29" s="744"/>
      <c r="E29" s="744"/>
      <c r="F29" s="744"/>
      <c r="G29" s="744"/>
      <c r="H29" s="744"/>
      <c r="I29" s="744"/>
      <c r="J29" s="744"/>
      <c r="K29" s="744"/>
      <c r="L29" s="744"/>
      <c r="M29" s="744"/>
      <c r="N29" s="744"/>
      <c r="O29" s="744"/>
      <c r="P29" s="745"/>
      <c r="Q29" s="746">
        <v>5</v>
      </c>
      <c r="R29" s="747"/>
      <c r="S29" s="747"/>
      <c r="T29" s="747"/>
      <c r="U29" s="747"/>
      <c r="V29" s="747">
        <v>5</v>
      </c>
      <c r="W29" s="747"/>
      <c r="X29" s="747"/>
      <c r="Y29" s="747"/>
      <c r="Z29" s="747"/>
      <c r="AA29" s="747">
        <v>0</v>
      </c>
      <c r="AB29" s="747"/>
      <c r="AC29" s="747"/>
      <c r="AD29" s="747"/>
      <c r="AE29" s="748"/>
      <c r="AF29" s="749" t="s">
        <v>112</v>
      </c>
      <c r="AG29" s="750"/>
      <c r="AH29" s="750"/>
      <c r="AI29" s="750"/>
      <c r="AJ29" s="751"/>
      <c r="AK29" s="818">
        <v>4</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385</v>
      </c>
      <c r="C30" s="744"/>
      <c r="D30" s="744"/>
      <c r="E30" s="744"/>
      <c r="F30" s="744"/>
      <c r="G30" s="744"/>
      <c r="H30" s="744"/>
      <c r="I30" s="744"/>
      <c r="J30" s="744"/>
      <c r="K30" s="744"/>
      <c r="L30" s="744"/>
      <c r="M30" s="744"/>
      <c r="N30" s="744"/>
      <c r="O30" s="744"/>
      <c r="P30" s="745"/>
      <c r="Q30" s="746">
        <v>2153</v>
      </c>
      <c r="R30" s="747"/>
      <c r="S30" s="747"/>
      <c r="T30" s="747"/>
      <c r="U30" s="747"/>
      <c r="V30" s="747">
        <v>2152</v>
      </c>
      <c r="W30" s="747"/>
      <c r="X30" s="747"/>
      <c r="Y30" s="747"/>
      <c r="Z30" s="747"/>
      <c r="AA30" s="747">
        <v>1</v>
      </c>
      <c r="AB30" s="747"/>
      <c r="AC30" s="747"/>
      <c r="AD30" s="747"/>
      <c r="AE30" s="748"/>
      <c r="AF30" s="749">
        <v>1</v>
      </c>
      <c r="AG30" s="750"/>
      <c r="AH30" s="750"/>
      <c r="AI30" s="750"/>
      <c r="AJ30" s="751"/>
      <c r="AK30" s="818">
        <v>321</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386</v>
      </c>
      <c r="C31" s="744"/>
      <c r="D31" s="744"/>
      <c r="E31" s="744"/>
      <c r="F31" s="744"/>
      <c r="G31" s="744"/>
      <c r="H31" s="744"/>
      <c r="I31" s="744"/>
      <c r="J31" s="744"/>
      <c r="K31" s="744"/>
      <c r="L31" s="744"/>
      <c r="M31" s="744"/>
      <c r="N31" s="744"/>
      <c r="O31" s="744"/>
      <c r="P31" s="745"/>
      <c r="Q31" s="746">
        <v>243</v>
      </c>
      <c r="R31" s="747"/>
      <c r="S31" s="747"/>
      <c r="T31" s="747"/>
      <c r="U31" s="747"/>
      <c r="V31" s="747">
        <v>236</v>
      </c>
      <c r="W31" s="747"/>
      <c r="X31" s="747"/>
      <c r="Y31" s="747"/>
      <c r="Z31" s="747"/>
      <c r="AA31" s="747">
        <v>7</v>
      </c>
      <c r="AB31" s="747"/>
      <c r="AC31" s="747"/>
      <c r="AD31" s="747"/>
      <c r="AE31" s="748"/>
      <c r="AF31" s="749">
        <v>7</v>
      </c>
      <c r="AG31" s="750"/>
      <c r="AH31" s="750"/>
      <c r="AI31" s="750"/>
      <c r="AJ31" s="751"/>
      <c r="AK31" s="818">
        <v>86</v>
      </c>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303</v>
      </c>
      <c r="R32" s="747"/>
      <c r="S32" s="747"/>
      <c r="T32" s="747"/>
      <c r="U32" s="747"/>
      <c r="V32" s="747">
        <v>728</v>
      </c>
      <c r="W32" s="747"/>
      <c r="X32" s="747"/>
      <c r="Y32" s="747"/>
      <c r="Z32" s="747"/>
      <c r="AA32" s="747">
        <v>-425</v>
      </c>
      <c r="AB32" s="747"/>
      <c r="AC32" s="747"/>
      <c r="AD32" s="747"/>
      <c r="AE32" s="748"/>
      <c r="AF32" s="749">
        <v>141</v>
      </c>
      <c r="AG32" s="750"/>
      <c r="AH32" s="750"/>
      <c r="AI32" s="750"/>
      <c r="AJ32" s="751"/>
      <c r="AK32" s="818">
        <v>9</v>
      </c>
      <c r="AL32" s="819"/>
      <c r="AM32" s="819"/>
      <c r="AN32" s="819"/>
      <c r="AO32" s="819"/>
      <c r="AP32" s="819">
        <v>1497</v>
      </c>
      <c r="AQ32" s="819"/>
      <c r="AR32" s="819"/>
      <c r="AS32" s="819"/>
      <c r="AT32" s="819"/>
      <c r="AU32" s="819">
        <v>151</v>
      </c>
      <c r="AV32" s="819"/>
      <c r="AW32" s="819"/>
      <c r="AX32" s="819"/>
      <c r="AY32" s="819"/>
      <c r="AZ32" s="820"/>
      <c r="BA32" s="820"/>
      <c r="BB32" s="820"/>
      <c r="BC32" s="820"/>
      <c r="BD32" s="820"/>
      <c r="BE32" s="816" t="s">
        <v>388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371</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-260</v>
      </c>
      <c r="AG63" s="830"/>
      <c r="AH63" s="830"/>
      <c r="AI63" s="830"/>
      <c r="AJ63" s="831"/>
      <c r="AK63" s="832"/>
      <c r="AL63" s="827"/>
      <c r="AM63" s="827"/>
      <c r="AN63" s="827"/>
      <c r="AO63" s="827"/>
      <c r="AP63" s="830">
        <v>1497</v>
      </c>
      <c r="AQ63" s="830"/>
      <c r="AR63" s="830"/>
      <c r="AS63" s="830"/>
      <c r="AT63" s="830"/>
      <c r="AU63" s="830">
        <v>151</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375</v>
      </c>
      <c r="R66" s="706"/>
      <c r="S66" s="706"/>
      <c r="T66" s="706"/>
      <c r="U66" s="707"/>
      <c r="V66" s="705" t="s">
        <v>376</v>
      </c>
      <c r="W66" s="706"/>
      <c r="X66" s="706"/>
      <c r="Y66" s="706"/>
      <c r="Z66" s="707"/>
      <c r="AA66" s="705" t="s">
        <v>377</v>
      </c>
      <c r="AB66" s="706"/>
      <c r="AC66" s="706"/>
      <c r="AD66" s="706"/>
      <c r="AE66" s="707"/>
      <c r="AF66" s="840" t="s">
        <v>378</v>
      </c>
      <c r="AG66" s="801"/>
      <c r="AH66" s="801"/>
      <c r="AI66" s="801"/>
      <c r="AJ66" s="841"/>
      <c r="AK66" s="705" t="s">
        <v>379</v>
      </c>
      <c r="AL66" s="729"/>
      <c r="AM66" s="729"/>
      <c r="AN66" s="729"/>
      <c r="AO66" s="730"/>
      <c r="AP66" s="705" t="s">
        <v>380</v>
      </c>
      <c r="AQ66" s="706"/>
      <c r="AR66" s="706"/>
      <c r="AS66" s="706"/>
      <c r="AT66" s="707"/>
      <c r="AU66" s="705" t="s">
        <v>393</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537</v>
      </c>
      <c r="C68" s="858"/>
      <c r="D68" s="858"/>
      <c r="E68" s="858"/>
      <c r="F68" s="858"/>
      <c r="G68" s="858"/>
      <c r="H68" s="858"/>
      <c r="I68" s="858"/>
      <c r="J68" s="858"/>
      <c r="K68" s="858"/>
      <c r="L68" s="858"/>
      <c r="M68" s="858"/>
      <c r="N68" s="858"/>
      <c r="O68" s="858"/>
      <c r="P68" s="859"/>
      <c r="Q68" s="860">
        <v>624</v>
      </c>
      <c r="R68" s="854"/>
      <c r="S68" s="854"/>
      <c r="T68" s="854"/>
      <c r="U68" s="854"/>
      <c r="V68" s="854">
        <v>602</v>
      </c>
      <c r="W68" s="854"/>
      <c r="X68" s="854"/>
      <c r="Y68" s="854"/>
      <c r="Z68" s="854"/>
      <c r="AA68" s="854">
        <v>22</v>
      </c>
      <c r="AB68" s="854"/>
      <c r="AC68" s="854"/>
      <c r="AD68" s="854"/>
      <c r="AE68" s="854"/>
      <c r="AF68" s="854">
        <v>22</v>
      </c>
      <c r="AG68" s="854"/>
      <c r="AH68" s="854"/>
      <c r="AI68" s="854"/>
      <c r="AJ68" s="854"/>
      <c r="AK68" s="854"/>
      <c r="AL68" s="854"/>
      <c r="AM68" s="854"/>
      <c r="AN68" s="854"/>
      <c r="AO68" s="854"/>
      <c r="AP68" s="854">
        <v>34</v>
      </c>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538</v>
      </c>
      <c r="C69" s="862"/>
      <c r="D69" s="862"/>
      <c r="E69" s="862"/>
      <c r="F69" s="862"/>
      <c r="G69" s="862"/>
      <c r="H69" s="862"/>
      <c r="I69" s="862"/>
      <c r="J69" s="862"/>
      <c r="K69" s="862"/>
      <c r="L69" s="862"/>
      <c r="M69" s="862"/>
      <c r="N69" s="862"/>
      <c r="O69" s="862"/>
      <c r="P69" s="863"/>
      <c r="Q69" s="864">
        <v>386</v>
      </c>
      <c r="R69" s="819"/>
      <c r="S69" s="819"/>
      <c r="T69" s="819"/>
      <c r="U69" s="819"/>
      <c r="V69" s="819">
        <v>385</v>
      </c>
      <c r="W69" s="819"/>
      <c r="X69" s="819"/>
      <c r="Y69" s="819"/>
      <c r="Z69" s="819"/>
      <c r="AA69" s="819">
        <v>2</v>
      </c>
      <c r="AB69" s="819"/>
      <c r="AC69" s="819"/>
      <c r="AD69" s="819"/>
      <c r="AE69" s="819"/>
      <c r="AF69" s="819">
        <v>2</v>
      </c>
      <c r="AG69" s="819"/>
      <c r="AH69" s="819"/>
      <c r="AI69" s="819"/>
      <c r="AJ69" s="819"/>
      <c r="AK69" s="819"/>
      <c r="AL69" s="819"/>
      <c r="AM69" s="819"/>
      <c r="AN69" s="819"/>
      <c r="AO69" s="819"/>
      <c r="AP69" s="819">
        <v>51</v>
      </c>
      <c r="AQ69" s="819"/>
      <c r="AR69" s="819"/>
      <c r="AS69" s="819"/>
      <c r="AT69" s="819"/>
      <c r="AU69" s="819">
        <v>51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539</v>
      </c>
      <c r="C70" s="862"/>
      <c r="D70" s="862"/>
      <c r="E70" s="862"/>
      <c r="F70" s="862"/>
      <c r="G70" s="862"/>
      <c r="H70" s="862"/>
      <c r="I70" s="862"/>
      <c r="J70" s="862"/>
      <c r="K70" s="862"/>
      <c r="L70" s="862"/>
      <c r="M70" s="862"/>
      <c r="N70" s="862"/>
      <c r="O70" s="862"/>
      <c r="P70" s="863"/>
      <c r="Q70" s="864">
        <v>42</v>
      </c>
      <c r="R70" s="819"/>
      <c r="S70" s="819"/>
      <c r="T70" s="819"/>
      <c r="U70" s="819"/>
      <c r="V70" s="819">
        <v>42</v>
      </c>
      <c r="W70" s="819"/>
      <c r="X70" s="819"/>
      <c r="Y70" s="819"/>
      <c r="Z70" s="819"/>
      <c r="AA70" s="819">
        <v>0</v>
      </c>
      <c r="AB70" s="819"/>
      <c r="AC70" s="819"/>
      <c r="AD70" s="819"/>
      <c r="AE70" s="819"/>
      <c r="AF70" s="819">
        <v>0</v>
      </c>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540</v>
      </c>
      <c r="C71" s="862"/>
      <c r="D71" s="862"/>
      <c r="E71" s="862"/>
      <c r="F71" s="862"/>
      <c r="G71" s="862"/>
      <c r="H71" s="862"/>
      <c r="I71" s="862"/>
      <c r="J71" s="862"/>
      <c r="K71" s="862"/>
      <c r="L71" s="862"/>
      <c r="M71" s="862"/>
      <c r="N71" s="862"/>
      <c r="O71" s="862"/>
      <c r="P71" s="863"/>
      <c r="Q71" s="864">
        <v>1250</v>
      </c>
      <c r="R71" s="819"/>
      <c r="S71" s="819"/>
      <c r="T71" s="819"/>
      <c r="U71" s="819"/>
      <c r="V71" s="819">
        <v>1191</v>
      </c>
      <c r="W71" s="819"/>
      <c r="X71" s="819"/>
      <c r="Y71" s="819"/>
      <c r="Z71" s="819"/>
      <c r="AA71" s="819">
        <v>58</v>
      </c>
      <c r="AB71" s="819"/>
      <c r="AC71" s="819"/>
      <c r="AD71" s="819"/>
      <c r="AE71" s="819"/>
      <c r="AF71" s="819">
        <v>58</v>
      </c>
      <c r="AG71" s="819"/>
      <c r="AH71" s="819"/>
      <c r="AI71" s="819"/>
      <c r="AJ71" s="819"/>
      <c r="AK71" s="819"/>
      <c r="AL71" s="819"/>
      <c r="AM71" s="819"/>
      <c r="AN71" s="819"/>
      <c r="AO71" s="819"/>
      <c r="AP71" s="819">
        <v>1962</v>
      </c>
      <c r="AQ71" s="819"/>
      <c r="AR71" s="819"/>
      <c r="AS71" s="819"/>
      <c r="AT71" s="819"/>
      <c r="AU71" s="819">
        <v>523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541</v>
      </c>
      <c r="C72" s="862"/>
      <c r="D72" s="862"/>
      <c r="E72" s="862"/>
      <c r="F72" s="862"/>
      <c r="G72" s="862"/>
      <c r="H72" s="862"/>
      <c r="I72" s="862"/>
      <c r="J72" s="862"/>
      <c r="K72" s="862"/>
      <c r="L72" s="862"/>
      <c r="M72" s="862"/>
      <c r="N72" s="862"/>
      <c r="O72" s="862"/>
      <c r="P72" s="863"/>
      <c r="Q72" s="864">
        <v>148</v>
      </c>
      <c r="R72" s="819"/>
      <c r="S72" s="819"/>
      <c r="T72" s="819"/>
      <c r="U72" s="819"/>
      <c r="V72" s="819">
        <v>136</v>
      </c>
      <c r="W72" s="819"/>
      <c r="X72" s="819"/>
      <c r="Y72" s="819"/>
      <c r="Z72" s="819"/>
      <c r="AA72" s="819">
        <v>12</v>
      </c>
      <c r="AB72" s="819"/>
      <c r="AC72" s="819"/>
      <c r="AD72" s="819"/>
      <c r="AE72" s="819"/>
      <c r="AF72" s="819">
        <v>12</v>
      </c>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542</v>
      </c>
      <c r="C73" s="862"/>
      <c r="D73" s="862"/>
      <c r="E73" s="862"/>
      <c r="F73" s="862"/>
      <c r="G73" s="862"/>
      <c r="H73" s="862"/>
      <c r="I73" s="862"/>
      <c r="J73" s="862"/>
      <c r="K73" s="862"/>
      <c r="L73" s="862"/>
      <c r="M73" s="862"/>
      <c r="N73" s="862"/>
      <c r="O73" s="862"/>
      <c r="P73" s="863"/>
      <c r="Q73" s="864">
        <v>4781</v>
      </c>
      <c r="R73" s="819"/>
      <c r="S73" s="819"/>
      <c r="T73" s="819"/>
      <c r="U73" s="819"/>
      <c r="V73" s="819">
        <v>3985</v>
      </c>
      <c r="W73" s="819"/>
      <c r="X73" s="819"/>
      <c r="Y73" s="819"/>
      <c r="Z73" s="819"/>
      <c r="AA73" s="819">
        <v>796</v>
      </c>
      <c r="AB73" s="819"/>
      <c r="AC73" s="819"/>
      <c r="AD73" s="819"/>
      <c r="AE73" s="819"/>
      <c r="AF73" s="819">
        <v>796</v>
      </c>
      <c r="AG73" s="819"/>
      <c r="AH73" s="819"/>
      <c r="AI73" s="819"/>
      <c r="AJ73" s="819"/>
      <c r="AK73" s="819">
        <v>6</v>
      </c>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543</v>
      </c>
      <c r="C74" s="862"/>
      <c r="D74" s="862"/>
      <c r="E74" s="862"/>
      <c r="F74" s="862"/>
      <c r="G74" s="862"/>
      <c r="H74" s="862"/>
      <c r="I74" s="862"/>
      <c r="J74" s="862"/>
      <c r="K74" s="862"/>
      <c r="L74" s="862"/>
      <c r="M74" s="862"/>
      <c r="N74" s="862"/>
      <c r="O74" s="862"/>
      <c r="P74" s="863"/>
      <c r="Q74" s="864">
        <v>14</v>
      </c>
      <c r="R74" s="819"/>
      <c r="S74" s="819"/>
      <c r="T74" s="819"/>
      <c r="U74" s="819"/>
      <c r="V74" s="819">
        <v>14</v>
      </c>
      <c r="W74" s="819"/>
      <c r="X74" s="819"/>
      <c r="Y74" s="819"/>
      <c r="Z74" s="819"/>
      <c r="AA74" s="819">
        <v>0</v>
      </c>
      <c r="AB74" s="819"/>
      <c r="AC74" s="819"/>
      <c r="AD74" s="819"/>
      <c r="AE74" s="819"/>
      <c r="AF74" s="819">
        <v>0</v>
      </c>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544</v>
      </c>
      <c r="C75" s="862"/>
      <c r="D75" s="862"/>
      <c r="E75" s="862"/>
      <c r="F75" s="862"/>
      <c r="G75" s="862"/>
      <c r="H75" s="862"/>
      <c r="I75" s="862"/>
      <c r="J75" s="862"/>
      <c r="K75" s="862"/>
      <c r="L75" s="862"/>
      <c r="M75" s="862"/>
      <c r="N75" s="862"/>
      <c r="O75" s="862"/>
      <c r="P75" s="863"/>
      <c r="Q75" s="867">
        <v>1071</v>
      </c>
      <c r="R75" s="868"/>
      <c r="S75" s="868"/>
      <c r="T75" s="868"/>
      <c r="U75" s="818"/>
      <c r="V75" s="869">
        <v>202</v>
      </c>
      <c r="W75" s="868"/>
      <c r="X75" s="868"/>
      <c r="Y75" s="868"/>
      <c r="Z75" s="818"/>
      <c r="AA75" s="869">
        <v>869</v>
      </c>
      <c r="AB75" s="868"/>
      <c r="AC75" s="868"/>
      <c r="AD75" s="868"/>
      <c r="AE75" s="818"/>
      <c r="AF75" s="869">
        <v>869</v>
      </c>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545</v>
      </c>
      <c r="C76" s="862"/>
      <c r="D76" s="862"/>
      <c r="E76" s="862"/>
      <c r="F76" s="862"/>
      <c r="G76" s="862"/>
      <c r="H76" s="862"/>
      <c r="I76" s="862"/>
      <c r="J76" s="862"/>
      <c r="K76" s="862"/>
      <c r="L76" s="862"/>
      <c r="M76" s="862"/>
      <c r="N76" s="862"/>
      <c r="O76" s="862"/>
      <c r="P76" s="863"/>
      <c r="Q76" s="867">
        <v>53</v>
      </c>
      <c r="R76" s="868"/>
      <c r="S76" s="868"/>
      <c r="T76" s="868"/>
      <c r="U76" s="818"/>
      <c r="V76" s="869">
        <v>48</v>
      </c>
      <c r="W76" s="868"/>
      <c r="X76" s="868"/>
      <c r="Y76" s="868"/>
      <c r="Z76" s="818"/>
      <c r="AA76" s="869">
        <v>5</v>
      </c>
      <c r="AB76" s="868"/>
      <c r="AC76" s="868"/>
      <c r="AD76" s="868"/>
      <c r="AE76" s="818"/>
      <c r="AF76" s="869">
        <v>5</v>
      </c>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546</v>
      </c>
      <c r="C77" s="862"/>
      <c r="D77" s="862"/>
      <c r="E77" s="862"/>
      <c r="F77" s="862"/>
      <c r="G77" s="862"/>
      <c r="H77" s="862"/>
      <c r="I77" s="862"/>
      <c r="J77" s="862"/>
      <c r="K77" s="862"/>
      <c r="L77" s="862"/>
      <c r="M77" s="862"/>
      <c r="N77" s="862"/>
      <c r="O77" s="862"/>
      <c r="P77" s="863"/>
      <c r="Q77" s="867">
        <v>137820</v>
      </c>
      <c r="R77" s="868"/>
      <c r="S77" s="868"/>
      <c r="T77" s="868"/>
      <c r="U77" s="818"/>
      <c r="V77" s="869">
        <v>132983</v>
      </c>
      <c r="W77" s="868"/>
      <c r="X77" s="868"/>
      <c r="Y77" s="868"/>
      <c r="Z77" s="818"/>
      <c r="AA77" s="869">
        <v>4837</v>
      </c>
      <c r="AB77" s="868"/>
      <c r="AC77" s="868"/>
      <c r="AD77" s="868"/>
      <c r="AE77" s="818"/>
      <c r="AF77" s="869">
        <v>4837</v>
      </c>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371</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6601</v>
      </c>
      <c r="AG88" s="830"/>
      <c r="AH88" s="830"/>
      <c r="AI88" s="830"/>
      <c r="AJ88" s="830"/>
      <c r="AK88" s="827"/>
      <c r="AL88" s="827"/>
      <c r="AM88" s="827"/>
      <c r="AN88" s="827"/>
      <c r="AO88" s="827"/>
      <c r="AP88" s="830">
        <v>2013</v>
      </c>
      <c r="AQ88" s="830"/>
      <c r="AR88" s="830"/>
      <c r="AS88" s="830"/>
      <c r="AT88" s="830"/>
      <c r="AU88" s="830">
        <v>574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288</v>
      </c>
      <c r="AG109" s="883"/>
      <c r="AH109" s="883"/>
      <c r="AI109" s="883"/>
      <c r="AJ109" s="884"/>
      <c r="AK109" s="882" t="s">
        <v>287</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288</v>
      </c>
      <c r="BW109" s="883"/>
      <c r="BX109" s="883"/>
      <c r="BY109" s="883"/>
      <c r="BZ109" s="884"/>
      <c r="CA109" s="882" t="s">
        <v>287</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288</v>
      </c>
      <c r="DM109" s="883"/>
      <c r="DN109" s="883"/>
      <c r="DO109" s="883"/>
      <c r="DP109" s="884"/>
      <c r="DQ109" s="882" t="s">
        <v>287</v>
      </c>
      <c r="DR109" s="883"/>
      <c r="DS109" s="883"/>
      <c r="DT109" s="883"/>
      <c r="DU109" s="884"/>
      <c r="DV109" s="882" t="s">
        <v>404</v>
      </c>
      <c r="DW109" s="883"/>
      <c r="DX109" s="883"/>
      <c r="DY109" s="883"/>
      <c r="DZ109" s="885"/>
    </row>
    <row r="110" spans="1:131" s="197" customFormat="1" ht="26.25" customHeight="1">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1619047</v>
      </c>
      <c r="AB110" s="890"/>
      <c r="AC110" s="890"/>
      <c r="AD110" s="890"/>
      <c r="AE110" s="891"/>
      <c r="AF110" s="892">
        <v>1611935</v>
      </c>
      <c r="AG110" s="890"/>
      <c r="AH110" s="890"/>
      <c r="AI110" s="890"/>
      <c r="AJ110" s="891"/>
      <c r="AK110" s="892">
        <v>1591250</v>
      </c>
      <c r="AL110" s="890"/>
      <c r="AM110" s="890"/>
      <c r="AN110" s="890"/>
      <c r="AO110" s="891"/>
      <c r="AP110" s="893">
        <v>35.1</v>
      </c>
      <c r="AQ110" s="894"/>
      <c r="AR110" s="894"/>
      <c r="AS110" s="894"/>
      <c r="AT110" s="895"/>
      <c r="AU110" s="896" t="s">
        <v>61</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10856233</v>
      </c>
      <c r="BR110" s="927"/>
      <c r="BS110" s="927"/>
      <c r="BT110" s="927"/>
      <c r="BU110" s="927"/>
      <c r="BV110" s="927">
        <v>10619876</v>
      </c>
      <c r="BW110" s="927"/>
      <c r="BX110" s="927"/>
      <c r="BY110" s="927"/>
      <c r="BZ110" s="927"/>
      <c r="CA110" s="927">
        <v>10695707</v>
      </c>
      <c r="CB110" s="927"/>
      <c r="CC110" s="927"/>
      <c r="CD110" s="927"/>
      <c r="CE110" s="927"/>
      <c r="CF110" s="941">
        <v>236.1</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15080</v>
      </c>
      <c r="BR111" s="920"/>
      <c r="BS111" s="920"/>
      <c r="BT111" s="920"/>
      <c r="BU111" s="920"/>
      <c r="BV111" s="920">
        <v>13414</v>
      </c>
      <c r="BW111" s="920"/>
      <c r="BX111" s="920"/>
      <c r="BY111" s="920"/>
      <c r="BZ111" s="920"/>
      <c r="CA111" s="920">
        <v>11013</v>
      </c>
      <c r="CB111" s="920"/>
      <c r="CC111" s="920"/>
      <c r="CD111" s="920"/>
      <c r="CE111" s="920"/>
      <c r="CF111" s="914">
        <v>0.2</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149016</v>
      </c>
      <c r="BR112" s="920"/>
      <c r="BS112" s="920"/>
      <c r="BT112" s="920"/>
      <c r="BU112" s="920"/>
      <c r="BV112" s="920">
        <v>155737</v>
      </c>
      <c r="BW112" s="920"/>
      <c r="BX112" s="920"/>
      <c r="BY112" s="920"/>
      <c r="BZ112" s="920"/>
      <c r="CA112" s="920">
        <v>151173</v>
      </c>
      <c r="CB112" s="920"/>
      <c r="CC112" s="920"/>
      <c r="CD112" s="920"/>
      <c r="CE112" s="920"/>
      <c r="CF112" s="914">
        <v>3.3</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17880</v>
      </c>
      <c r="AB113" s="934"/>
      <c r="AC113" s="934"/>
      <c r="AD113" s="934"/>
      <c r="AE113" s="935"/>
      <c r="AF113" s="936">
        <v>12215</v>
      </c>
      <c r="AG113" s="934"/>
      <c r="AH113" s="934"/>
      <c r="AI113" s="934"/>
      <c r="AJ113" s="935"/>
      <c r="AK113" s="936">
        <v>10101</v>
      </c>
      <c r="AL113" s="934"/>
      <c r="AM113" s="934"/>
      <c r="AN113" s="934"/>
      <c r="AO113" s="935"/>
      <c r="AP113" s="937">
        <v>0.2</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858606</v>
      </c>
      <c r="BR113" s="920"/>
      <c r="BS113" s="920"/>
      <c r="BT113" s="920"/>
      <c r="BU113" s="920"/>
      <c r="BV113" s="920">
        <v>714489</v>
      </c>
      <c r="BW113" s="920"/>
      <c r="BX113" s="920"/>
      <c r="BY113" s="920"/>
      <c r="BZ113" s="920"/>
      <c r="CA113" s="920">
        <v>573935</v>
      </c>
      <c r="CB113" s="920"/>
      <c r="CC113" s="920"/>
      <c r="CD113" s="920"/>
      <c r="CE113" s="920"/>
      <c r="CF113" s="914">
        <v>12.7</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158563</v>
      </c>
      <c r="AB114" s="959"/>
      <c r="AC114" s="959"/>
      <c r="AD114" s="959"/>
      <c r="AE114" s="960"/>
      <c r="AF114" s="961">
        <v>151546</v>
      </c>
      <c r="AG114" s="959"/>
      <c r="AH114" s="959"/>
      <c r="AI114" s="959"/>
      <c r="AJ114" s="960"/>
      <c r="AK114" s="961">
        <v>144771</v>
      </c>
      <c r="AL114" s="959"/>
      <c r="AM114" s="959"/>
      <c r="AN114" s="959"/>
      <c r="AO114" s="960"/>
      <c r="AP114" s="962">
        <v>3.2</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1801040</v>
      </c>
      <c r="BR114" s="920"/>
      <c r="BS114" s="920"/>
      <c r="BT114" s="920"/>
      <c r="BU114" s="920"/>
      <c r="BV114" s="920">
        <v>1665342</v>
      </c>
      <c r="BW114" s="920"/>
      <c r="BX114" s="920"/>
      <c r="BY114" s="920"/>
      <c r="BZ114" s="920"/>
      <c r="CA114" s="920">
        <v>1649865</v>
      </c>
      <c r="CB114" s="920"/>
      <c r="CC114" s="920"/>
      <c r="CD114" s="920"/>
      <c r="CE114" s="920"/>
      <c r="CF114" s="914">
        <v>36.4</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30372</v>
      </c>
      <c r="AB115" s="934"/>
      <c r="AC115" s="934"/>
      <c r="AD115" s="934"/>
      <c r="AE115" s="935"/>
      <c r="AF115" s="936">
        <v>2432</v>
      </c>
      <c r="AG115" s="934"/>
      <c r="AH115" s="934"/>
      <c r="AI115" s="934"/>
      <c r="AJ115" s="935"/>
      <c r="AK115" s="936">
        <v>2405</v>
      </c>
      <c r="AL115" s="934"/>
      <c r="AM115" s="934"/>
      <c r="AN115" s="934"/>
      <c r="AO115" s="935"/>
      <c r="AP115" s="937">
        <v>0.1</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8</v>
      </c>
      <c r="AB116" s="959"/>
      <c r="AC116" s="959"/>
      <c r="AD116" s="959"/>
      <c r="AE116" s="960"/>
      <c r="AF116" s="961">
        <v>1</v>
      </c>
      <c r="AG116" s="959"/>
      <c r="AH116" s="959"/>
      <c r="AI116" s="959"/>
      <c r="AJ116" s="960"/>
      <c r="AK116" s="961">
        <v>3</v>
      </c>
      <c r="AL116" s="959"/>
      <c r="AM116" s="959"/>
      <c r="AN116" s="959"/>
      <c r="AO116" s="960"/>
      <c r="AP116" s="962">
        <v>0</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v>149340</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15080</v>
      </c>
      <c r="DH116" s="959"/>
      <c r="DI116" s="959"/>
      <c r="DJ116" s="959"/>
      <c r="DK116" s="960"/>
      <c r="DL116" s="961">
        <v>13414</v>
      </c>
      <c r="DM116" s="959"/>
      <c r="DN116" s="959"/>
      <c r="DO116" s="959"/>
      <c r="DP116" s="960"/>
      <c r="DQ116" s="961">
        <v>11013</v>
      </c>
      <c r="DR116" s="959"/>
      <c r="DS116" s="959"/>
      <c r="DT116" s="959"/>
      <c r="DU116" s="960"/>
      <c r="DV116" s="962">
        <v>0.2</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1825870</v>
      </c>
      <c r="AB117" s="966"/>
      <c r="AC117" s="966"/>
      <c r="AD117" s="966"/>
      <c r="AE117" s="967"/>
      <c r="AF117" s="965">
        <v>1778129</v>
      </c>
      <c r="AG117" s="966"/>
      <c r="AH117" s="966"/>
      <c r="AI117" s="966"/>
      <c r="AJ117" s="967"/>
      <c r="AK117" s="965">
        <v>1748530</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323</v>
      </c>
      <c r="BR117" s="986"/>
      <c r="BS117" s="986"/>
      <c r="BT117" s="986"/>
      <c r="BU117" s="986"/>
      <c r="BV117" s="986" t="s">
        <v>323</v>
      </c>
      <c r="BW117" s="986"/>
      <c r="BX117" s="986"/>
      <c r="BY117" s="986"/>
      <c r="BZ117" s="986"/>
      <c r="CA117" s="986" t="s">
        <v>323</v>
      </c>
      <c r="CB117" s="986"/>
      <c r="CC117" s="986"/>
      <c r="CD117" s="986"/>
      <c r="CE117" s="986"/>
      <c r="CF117" s="914" t="s">
        <v>323</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323</v>
      </c>
      <c r="DH117" s="959"/>
      <c r="DI117" s="959"/>
      <c r="DJ117" s="959"/>
      <c r="DK117" s="960"/>
      <c r="DL117" s="961" t="s">
        <v>323</v>
      </c>
      <c r="DM117" s="959"/>
      <c r="DN117" s="959"/>
      <c r="DO117" s="959"/>
      <c r="DP117" s="960"/>
      <c r="DQ117" s="961" t="s">
        <v>323</v>
      </c>
      <c r="DR117" s="959"/>
      <c r="DS117" s="959"/>
      <c r="DT117" s="959"/>
      <c r="DU117" s="960"/>
      <c r="DV117" s="962" t="s">
        <v>323</v>
      </c>
      <c r="DW117" s="963"/>
      <c r="DX117" s="963"/>
      <c r="DY117" s="963"/>
      <c r="DZ117" s="964"/>
    </row>
    <row r="118" spans="1:130" s="197" customFormat="1" ht="26.25" customHeight="1">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288</v>
      </c>
      <c r="AG118" s="883"/>
      <c r="AH118" s="883"/>
      <c r="AI118" s="883"/>
      <c r="AJ118" s="884"/>
      <c r="AK118" s="882" t="s">
        <v>287</v>
      </c>
      <c r="AL118" s="883"/>
      <c r="AM118" s="883"/>
      <c r="AN118" s="883"/>
      <c r="AO118" s="884"/>
      <c r="AP118" s="990" t="s">
        <v>404</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432</v>
      </c>
      <c r="BP118" s="994"/>
      <c r="BQ118" s="985">
        <v>13829315</v>
      </c>
      <c r="BR118" s="986"/>
      <c r="BS118" s="986"/>
      <c r="BT118" s="986"/>
      <c r="BU118" s="986"/>
      <c r="BV118" s="986">
        <v>13168858</v>
      </c>
      <c r="BW118" s="986"/>
      <c r="BX118" s="986"/>
      <c r="BY118" s="986"/>
      <c r="BZ118" s="986"/>
      <c r="CA118" s="986">
        <v>13081693</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1900418</v>
      </c>
      <c r="BR119" s="927"/>
      <c r="BS119" s="927"/>
      <c r="BT119" s="927"/>
      <c r="BU119" s="927"/>
      <c r="BV119" s="927">
        <v>2031099</v>
      </c>
      <c r="BW119" s="927"/>
      <c r="BX119" s="927"/>
      <c r="BY119" s="927"/>
      <c r="BZ119" s="927"/>
      <c r="CA119" s="927">
        <v>2145833</v>
      </c>
      <c r="CB119" s="927"/>
      <c r="CC119" s="927"/>
      <c r="CD119" s="927"/>
      <c r="CE119" s="927"/>
      <c r="CF119" s="941">
        <v>47.4</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568417</v>
      </c>
      <c r="BR120" s="920"/>
      <c r="BS120" s="920"/>
      <c r="BT120" s="920"/>
      <c r="BU120" s="920"/>
      <c r="BV120" s="920">
        <v>469057</v>
      </c>
      <c r="BW120" s="920"/>
      <c r="BX120" s="920"/>
      <c r="BY120" s="920"/>
      <c r="BZ120" s="920"/>
      <c r="CA120" s="920">
        <v>401386</v>
      </c>
      <c r="CB120" s="920"/>
      <c r="CC120" s="920"/>
      <c r="CD120" s="920"/>
      <c r="CE120" s="920"/>
      <c r="CF120" s="914">
        <v>8.9</v>
      </c>
      <c r="CG120" s="915"/>
      <c r="CH120" s="915"/>
      <c r="CI120" s="915"/>
      <c r="CJ120" s="915"/>
      <c r="CK120" s="1013" t="s">
        <v>438</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149016</v>
      </c>
      <c r="DH120" s="927"/>
      <c r="DI120" s="927"/>
      <c r="DJ120" s="927"/>
      <c r="DK120" s="927"/>
      <c r="DL120" s="927">
        <v>155737</v>
      </c>
      <c r="DM120" s="927"/>
      <c r="DN120" s="927"/>
      <c r="DO120" s="927"/>
      <c r="DP120" s="927"/>
      <c r="DQ120" s="927">
        <v>151173</v>
      </c>
      <c r="DR120" s="927"/>
      <c r="DS120" s="927"/>
      <c r="DT120" s="927"/>
      <c r="DU120" s="927"/>
      <c r="DV120" s="928">
        <v>3.3</v>
      </c>
      <c r="DW120" s="928"/>
      <c r="DX120" s="928"/>
      <c r="DY120" s="928"/>
      <c r="DZ120" s="929"/>
    </row>
    <row r="121" spans="1:130" s="197" customFormat="1" ht="26.25" customHeight="1">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6640773</v>
      </c>
      <c r="BR121" s="986"/>
      <c r="BS121" s="986"/>
      <c r="BT121" s="986"/>
      <c r="BU121" s="986"/>
      <c r="BV121" s="986">
        <v>6636391</v>
      </c>
      <c r="BW121" s="986"/>
      <c r="BX121" s="986"/>
      <c r="BY121" s="986"/>
      <c r="BZ121" s="986"/>
      <c r="CA121" s="986">
        <v>7162357</v>
      </c>
      <c r="CB121" s="986"/>
      <c r="CC121" s="986"/>
      <c r="CD121" s="986"/>
      <c r="CE121" s="986"/>
      <c r="CF121" s="1024">
        <v>158.1</v>
      </c>
      <c r="CG121" s="1025"/>
      <c r="CH121" s="1025"/>
      <c r="CI121" s="1025"/>
      <c r="CJ121" s="1025"/>
      <c r="CK121" s="1016"/>
      <c r="CL121" s="1017"/>
      <c r="CM121" s="1017"/>
      <c r="CN121" s="1017"/>
      <c r="CO121" s="1018"/>
      <c r="CP121" s="1007"/>
      <c r="CQ121" s="1008"/>
      <c r="CR121" s="1008"/>
      <c r="CS121" s="1008"/>
      <c r="CT121" s="1008"/>
      <c r="CU121" s="1008"/>
      <c r="CV121" s="1008"/>
      <c r="CW121" s="1008"/>
      <c r="CX121" s="1008"/>
      <c r="CY121" s="1008"/>
      <c r="CZ121" s="1008"/>
      <c r="DA121" s="1008"/>
      <c r="DB121" s="1008"/>
      <c r="DC121" s="1008"/>
      <c r="DD121" s="1008"/>
      <c r="DE121" s="1008"/>
      <c r="DF121" s="1009"/>
      <c r="DG121" s="919"/>
      <c r="DH121" s="920"/>
      <c r="DI121" s="920"/>
      <c r="DJ121" s="920"/>
      <c r="DK121" s="920"/>
      <c r="DL121" s="920"/>
      <c r="DM121" s="920"/>
      <c r="DN121" s="920"/>
      <c r="DO121" s="920"/>
      <c r="DP121" s="920"/>
      <c r="DQ121" s="920"/>
      <c r="DR121" s="920"/>
      <c r="DS121" s="920"/>
      <c r="DT121" s="920"/>
      <c r="DU121" s="920"/>
      <c r="DV121" s="921"/>
      <c r="DW121" s="921"/>
      <c r="DX121" s="921"/>
      <c r="DY121" s="921"/>
      <c r="DZ121" s="922"/>
    </row>
    <row r="122" spans="1:130" s="197" customFormat="1" ht="26.25" customHeight="1">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441</v>
      </c>
      <c r="BP122" s="994"/>
      <c r="BQ122" s="1034">
        <v>9109608</v>
      </c>
      <c r="BR122" s="1035"/>
      <c r="BS122" s="1035"/>
      <c r="BT122" s="1035"/>
      <c r="BU122" s="1035"/>
      <c r="BV122" s="1035">
        <v>9136547</v>
      </c>
      <c r="BW122" s="1035"/>
      <c r="BX122" s="1035"/>
      <c r="BY122" s="1035"/>
      <c r="BZ122" s="1035"/>
      <c r="CA122" s="1035">
        <v>9709576</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2240</v>
      </c>
      <c r="AB123" s="959"/>
      <c r="AC123" s="959"/>
      <c r="AD123" s="959"/>
      <c r="AE123" s="960"/>
      <c r="AF123" s="961">
        <v>2240</v>
      </c>
      <c r="AG123" s="959"/>
      <c r="AH123" s="959"/>
      <c r="AI123" s="959"/>
      <c r="AJ123" s="960"/>
      <c r="AK123" s="961">
        <v>2240</v>
      </c>
      <c r="AL123" s="959"/>
      <c r="AM123" s="959"/>
      <c r="AN123" s="959"/>
      <c r="AO123" s="960"/>
      <c r="AP123" s="962">
        <v>0</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99.9</v>
      </c>
      <c r="BR123" s="1027"/>
      <c r="BS123" s="1027"/>
      <c r="BT123" s="1027"/>
      <c r="BU123" s="1027"/>
      <c r="BV123" s="1027">
        <v>86.1</v>
      </c>
      <c r="BW123" s="1027"/>
      <c r="BX123" s="1027"/>
      <c r="BY123" s="1027"/>
      <c r="BZ123" s="1027"/>
      <c r="CA123" s="1027">
        <v>74.400000000000006</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26313</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1819</v>
      </c>
      <c r="AB127" s="959"/>
      <c r="AC127" s="959"/>
      <c r="AD127" s="959"/>
      <c r="AE127" s="960"/>
      <c r="AF127" s="961">
        <v>192</v>
      </c>
      <c r="AG127" s="959"/>
      <c r="AH127" s="959"/>
      <c r="AI127" s="959"/>
      <c r="AJ127" s="960"/>
      <c r="AK127" s="961">
        <v>165</v>
      </c>
      <c r="AL127" s="959"/>
      <c r="AM127" s="959"/>
      <c r="AN127" s="959"/>
      <c r="AO127" s="960"/>
      <c r="AP127" s="962">
        <v>0</v>
      </c>
      <c r="AQ127" s="963"/>
      <c r="AR127" s="963"/>
      <c r="AS127" s="963"/>
      <c r="AT127" s="964"/>
      <c r="AU127" s="233"/>
      <c r="AV127" s="233"/>
      <c r="AW127" s="233"/>
      <c r="AX127" s="886" t="s">
        <v>452</v>
      </c>
      <c r="AY127" s="887"/>
      <c r="AZ127" s="887"/>
      <c r="BA127" s="887"/>
      <c r="BB127" s="887"/>
      <c r="BC127" s="887"/>
      <c r="BD127" s="887"/>
      <c r="BE127" s="888"/>
      <c r="BF127" s="1041" t="s">
        <v>112</v>
      </c>
      <c r="BG127" s="1042"/>
      <c r="BH127" s="1042"/>
      <c r="BI127" s="1042"/>
      <c r="BJ127" s="1042"/>
      <c r="BK127" s="1042"/>
      <c r="BL127" s="1051"/>
      <c r="BM127" s="1041">
        <v>14.77</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118085</v>
      </c>
      <c r="AB128" s="1090"/>
      <c r="AC128" s="1090"/>
      <c r="AD128" s="1090"/>
      <c r="AE128" s="1091"/>
      <c r="AF128" s="1092">
        <v>122969</v>
      </c>
      <c r="AG128" s="1090"/>
      <c r="AH128" s="1090"/>
      <c r="AI128" s="1090"/>
      <c r="AJ128" s="1091"/>
      <c r="AK128" s="1092">
        <v>120907</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112</v>
      </c>
      <c r="BG128" s="1067"/>
      <c r="BH128" s="1067"/>
      <c r="BI128" s="1067"/>
      <c r="BJ128" s="1067"/>
      <c r="BK128" s="1067"/>
      <c r="BL128" s="1068"/>
      <c r="BM128" s="1066">
        <v>19.77</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5535521</v>
      </c>
      <c r="AB129" s="959"/>
      <c r="AC129" s="959"/>
      <c r="AD129" s="959"/>
      <c r="AE129" s="960"/>
      <c r="AF129" s="961">
        <v>5497884</v>
      </c>
      <c r="AG129" s="959"/>
      <c r="AH129" s="959"/>
      <c r="AI129" s="959"/>
      <c r="AJ129" s="960"/>
      <c r="AK129" s="961">
        <v>5377442</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18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811262</v>
      </c>
      <c r="AB130" s="959"/>
      <c r="AC130" s="959"/>
      <c r="AD130" s="959"/>
      <c r="AE130" s="960"/>
      <c r="AF130" s="961">
        <v>815885</v>
      </c>
      <c r="AG130" s="959"/>
      <c r="AH130" s="959"/>
      <c r="AI130" s="959"/>
      <c r="AJ130" s="960"/>
      <c r="AK130" s="961">
        <v>847364</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v>74.400000000000006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4724259</v>
      </c>
      <c r="AB131" s="998"/>
      <c r="AC131" s="998"/>
      <c r="AD131" s="998"/>
      <c r="AE131" s="999"/>
      <c r="AF131" s="1000">
        <v>4681999</v>
      </c>
      <c r="AG131" s="998"/>
      <c r="AH131" s="998"/>
      <c r="AI131" s="998"/>
      <c r="AJ131" s="999"/>
      <c r="AK131" s="1000">
        <v>4530078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18.977007820000001</v>
      </c>
      <c r="AB132" s="1104"/>
      <c r="AC132" s="1104"/>
      <c r="AD132" s="1104"/>
      <c r="AE132" s="1105"/>
      <c r="AF132" s="1106">
        <v>17.925569830000001</v>
      </c>
      <c r="AG132" s="1104"/>
      <c r="AH132" s="1104"/>
      <c r="AI132" s="1104"/>
      <c r="AJ132" s="1105"/>
      <c r="AK132" s="1106">
        <v>17.223963909999998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18.7</v>
      </c>
      <c r="AB133" s="1111"/>
      <c r="AC133" s="1111"/>
      <c r="AD133" s="1111"/>
      <c r="AE133" s="1112"/>
      <c r="AF133" s="1110">
        <v>18.100000000000001</v>
      </c>
      <c r="AG133" s="1111"/>
      <c r="AH133" s="1111"/>
      <c r="AI133" s="1111"/>
      <c r="AJ133" s="1112"/>
      <c r="AK133" s="1110">
        <v>18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4294967294"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19" t="s">
        <v>473</v>
      </c>
      <c r="H9" s="1120"/>
      <c r="I9" s="1120"/>
      <c r="J9" s="1121"/>
      <c r="K9" s="263">
        <v>1737140</v>
      </c>
      <c r="L9" s="264">
        <v>116454</v>
      </c>
      <c r="M9" s="265">
        <v>84248</v>
      </c>
      <c r="N9" s="266">
        <v>38.200000000000003</v>
      </c>
    </row>
    <row r="10" spans="1:16">
      <c r="A10" s="248"/>
      <c r="B10" s="244"/>
      <c r="C10" s="244"/>
      <c r="D10" s="244"/>
      <c r="E10" s="244"/>
      <c r="F10" s="244"/>
      <c r="G10" s="1119" t="s">
        <v>474</v>
      </c>
      <c r="H10" s="1120"/>
      <c r="I10" s="1120"/>
      <c r="J10" s="1121"/>
      <c r="K10" s="267">
        <v>176635</v>
      </c>
      <c r="L10" s="268">
        <v>11841</v>
      </c>
      <c r="M10" s="269">
        <v>7169</v>
      </c>
      <c r="N10" s="270">
        <v>65.2</v>
      </c>
    </row>
    <row r="11" spans="1:16" ht="13.5" customHeight="1">
      <c r="A11" s="248"/>
      <c r="B11" s="244"/>
      <c r="C11" s="244"/>
      <c r="D11" s="244"/>
      <c r="E11" s="244"/>
      <c r="F11" s="244"/>
      <c r="G11" s="1119" t="s">
        <v>475</v>
      </c>
      <c r="H11" s="1120"/>
      <c r="I11" s="1120"/>
      <c r="J11" s="1121"/>
      <c r="K11" s="267">
        <v>61828</v>
      </c>
      <c r="L11" s="268">
        <v>4145</v>
      </c>
      <c r="M11" s="269">
        <v>9152</v>
      </c>
      <c r="N11" s="270">
        <v>-54.7</v>
      </c>
    </row>
    <row r="12" spans="1:16" ht="13.5" customHeight="1">
      <c r="A12" s="248"/>
      <c r="B12" s="244"/>
      <c r="C12" s="244"/>
      <c r="D12" s="244"/>
      <c r="E12" s="244"/>
      <c r="F12" s="244"/>
      <c r="G12" s="1119" t="s">
        <v>476</v>
      </c>
      <c r="H12" s="1120"/>
      <c r="I12" s="1120"/>
      <c r="J12" s="1121"/>
      <c r="K12" s="267" t="s">
        <v>477</v>
      </c>
      <c r="L12" s="268" t="s">
        <v>477</v>
      </c>
      <c r="M12" s="269">
        <v>893</v>
      </c>
      <c r="N12" s="270" t="s">
        <v>477</v>
      </c>
    </row>
    <row r="13" spans="1:16" ht="13.5" customHeight="1">
      <c r="A13" s="248"/>
      <c r="B13" s="244"/>
      <c r="C13" s="244"/>
      <c r="D13" s="244"/>
      <c r="E13" s="244"/>
      <c r="F13" s="244"/>
      <c r="G13" s="1119" t="s">
        <v>478</v>
      </c>
      <c r="H13" s="1120"/>
      <c r="I13" s="1120"/>
      <c r="J13" s="1121"/>
      <c r="K13" s="267" t="s">
        <v>477</v>
      </c>
      <c r="L13" s="268" t="s">
        <v>477</v>
      </c>
      <c r="M13" s="269">
        <v>3</v>
      </c>
      <c r="N13" s="270" t="s">
        <v>477</v>
      </c>
    </row>
    <row r="14" spans="1:16" ht="13.5" customHeight="1">
      <c r="A14" s="248"/>
      <c r="B14" s="244"/>
      <c r="C14" s="244"/>
      <c r="D14" s="244"/>
      <c r="E14" s="244"/>
      <c r="F14" s="244"/>
      <c r="G14" s="1119" t="s">
        <v>479</v>
      </c>
      <c r="H14" s="1120"/>
      <c r="I14" s="1120"/>
      <c r="J14" s="1121"/>
      <c r="K14" s="267">
        <v>41133</v>
      </c>
      <c r="L14" s="268">
        <v>2757</v>
      </c>
      <c r="M14" s="269">
        <v>3652</v>
      </c>
      <c r="N14" s="270">
        <v>-24.5</v>
      </c>
    </row>
    <row r="15" spans="1:16" ht="13.5" customHeight="1">
      <c r="A15" s="248"/>
      <c r="B15" s="244"/>
      <c r="C15" s="244"/>
      <c r="D15" s="244"/>
      <c r="E15" s="244"/>
      <c r="F15" s="244"/>
      <c r="G15" s="1119" t="s">
        <v>480</v>
      </c>
      <c r="H15" s="1120"/>
      <c r="I15" s="1120"/>
      <c r="J15" s="1121"/>
      <c r="K15" s="267">
        <v>58315</v>
      </c>
      <c r="L15" s="268">
        <v>3909</v>
      </c>
      <c r="M15" s="269">
        <v>2134</v>
      </c>
      <c r="N15" s="270">
        <v>83.2</v>
      </c>
    </row>
    <row r="16" spans="1:16">
      <c r="A16" s="248"/>
      <c r="B16" s="244"/>
      <c r="C16" s="244"/>
      <c r="D16" s="244"/>
      <c r="E16" s="244"/>
      <c r="F16" s="244"/>
      <c r="G16" s="1122" t="s">
        <v>481</v>
      </c>
      <c r="H16" s="1123"/>
      <c r="I16" s="1123"/>
      <c r="J16" s="1124"/>
      <c r="K16" s="268">
        <v>-188168</v>
      </c>
      <c r="L16" s="268">
        <v>-12614</v>
      </c>
      <c r="M16" s="269">
        <v>-9248</v>
      </c>
      <c r="N16" s="270">
        <v>36.4</v>
      </c>
    </row>
    <row r="17" spans="1:16">
      <c r="A17" s="248"/>
      <c r="B17" s="244"/>
      <c r="C17" s="244"/>
      <c r="D17" s="244"/>
      <c r="E17" s="244"/>
      <c r="F17" s="244"/>
      <c r="G17" s="1122" t="s">
        <v>171</v>
      </c>
      <c r="H17" s="1123"/>
      <c r="I17" s="1123"/>
      <c r="J17" s="1124"/>
      <c r="K17" s="268">
        <v>1886883</v>
      </c>
      <c r="L17" s="268">
        <v>126492</v>
      </c>
      <c r="M17" s="269">
        <v>98003</v>
      </c>
      <c r="N17" s="270">
        <v>29.1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4" t="s">
        <v>486</v>
      </c>
      <c r="H21" s="1115"/>
      <c r="I21" s="1115"/>
      <c r="J21" s="1116"/>
      <c r="K21" s="280">
        <v>14.88</v>
      </c>
      <c r="L21" s="281">
        <v>9.39</v>
      </c>
      <c r="M21" s="282">
        <v>5.49</v>
      </c>
      <c r="N21" s="249"/>
      <c r="O21" s="283"/>
      <c r="P21" s="279"/>
    </row>
    <row r="22" spans="1:16" s="284" customFormat="1">
      <c r="A22" s="279"/>
      <c r="B22" s="249"/>
      <c r="C22" s="249"/>
      <c r="D22" s="249"/>
      <c r="E22" s="249"/>
      <c r="F22" s="249"/>
      <c r="G22" s="1114" t="s">
        <v>487</v>
      </c>
      <c r="H22" s="1115"/>
      <c r="I22" s="1115"/>
      <c r="J22" s="1116"/>
      <c r="K22" s="285">
        <v>98.2</v>
      </c>
      <c r="L22" s="286">
        <v>97</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30" t="s">
        <v>490</v>
      </c>
      <c r="H32" s="1131"/>
      <c r="I32" s="1131"/>
      <c r="J32" s="1132"/>
      <c r="K32" s="294">
        <v>1591250</v>
      </c>
      <c r="L32" s="294">
        <v>106674</v>
      </c>
      <c r="M32" s="295">
        <v>64926</v>
      </c>
      <c r="N32" s="296">
        <v>64.3</v>
      </c>
    </row>
    <row r="33" spans="1:16" ht="13.5" customHeight="1">
      <c r="A33" s="248"/>
      <c r="B33" s="244"/>
      <c r="C33" s="244"/>
      <c r="D33" s="244"/>
      <c r="E33" s="244"/>
      <c r="F33" s="244"/>
      <c r="G33" s="1130" t="s">
        <v>491</v>
      </c>
      <c r="H33" s="1131"/>
      <c r="I33" s="1131"/>
      <c r="J33" s="1132"/>
      <c r="K33" s="294" t="s">
        <v>477</v>
      </c>
      <c r="L33" s="294" t="s">
        <v>477</v>
      </c>
      <c r="M33" s="295" t="s">
        <v>477</v>
      </c>
      <c r="N33" s="296" t="s">
        <v>477</v>
      </c>
    </row>
    <row r="34" spans="1:16" ht="27" customHeight="1">
      <c r="A34" s="248"/>
      <c r="B34" s="244"/>
      <c r="C34" s="244"/>
      <c r="D34" s="244"/>
      <c r="E34" s="244"/>
      <c r="F34" s="244"/>
      <c r="G34" s="1130" t="s">
        <v>492</v>
      </c>
      <c r="H34" s="1131"/>
      <c r="I34" s="1131"/>
      <c r="J34" s="1132"/>
      <c r="K34" s="294" t="s">
        <v>477</v>
      </c>
      <c r="L34" s="294" t="s">
        <v>477</v>
      </c>
      <c r="M34" s="295">
        <v>24</v>
      </c>
      <c r="N34" s="296" t="s">
        <v>477</v>
      </c>
    </row>
    <row r="35" spans="1:16" ht="27" customHeight="1">
      <c r="A35" s="248"/>
      <c r="B35" s="244"/>
      <c r="C35" s="244"/>
      <c r="D35" s="244"/>
      <c r="E35" s="244"/>
      <c r="F35" s="244"/>
      <c r="G35" s="1130" t="s">
        <v>493</v>
      </c>
      <c r="H35" s="1131"/>
      <c r="I35" s="1131"/>
      <c r="J35" s="1132"/>
      <c r="K35" s="294">
        <v>10101</v>
      </c>
      <c r="L35" s="294">
        <v>677</v>
      </c>
      <c r="M35" s="295">
        <v>18007</v>
      </c>
      <c r="N35" s="296">
        <v>-96.2</v>
      </c>
    </row>
    <row r="36" spans="1:16" ht="27" customHeight="1">
      <c r="A36" s="248"/>
      <c r="B36" s="244"/>
      <c r="C36" s="244"/>
      <c r="D36" s="244"/>
      <c r="E36" s="244"/>
      <c r="F36" s="244"/>
      <c r="G36" s="1130" t="s">
        <v>494</v>
      </c>
      <c r="H36" s="1131"/>
      <c r="I36" s="1131"/>
      <c r="J36" s="1132"/>
      <c r="K36" s="294">
        <v>144771</v>
      </c>
      <c r="L36" s="294">
        <v>9705</v>
      </c>
      <c r="M36" s="295">
        <v>3275</v>
      </c>
      <c r="N36" s="296">
        <v>196.3</v>
      </c>
    </row>
    <row r="37" spans="1:16" ht="13.5" customHeight="1">
      <c r="A37" s="248"/>
      <c r="B37" s="244"/>
      <c r="C37" s="244"/>
      <c r="D37" s="244"/>
      <c r="E37" s="244"/>
      <c r="F37" s="244"/>
      <c r="G37" s="1130" t="s">
        <v>495</v>
      </c>
      <c r="H37" s="1131"/>
      <c r="I37" s="1131"/>
      <c r="J37" s="1132"/>
      <c r="K37" s="294">
        <v>2405</v>
      </c>
      <c r="L37" s="294">
        <v>161</v>
      </c>
      <c r="M37" s="295">
        <v>1233</v>
      </c>
      <c r="N37" s="296">
        <v>-86.9</v>
      </c>
    </row>
    <row r="38" spans="1:16" ht="27" customHeight="1">
      <c r="A38" s="248"/>
      <c r="B38" s="244"/>
      <c r="C38" s="244"/>
      <c r="D38" s="244"/>
      <c r="E38" s="244"/>
      <c r="F38" s="244"/>
      <c r="G38" s="1133" t="s">
        <v>496</v>
      </c>
      <c r="H38" s="1134"/>
      <c r="I38" s="1134"/>
      <c r="J38" s="1135"/>
      <c r="K38" s="297">
        <v>3</v>
      </c>
      <c r="L38" s="297">
        <v>0</v>
      </c>
      <c r="M38" s="298">
        <v>9</v>
      </c>
      <c r="N38" s="299">
        <v>-100</v>
      </c>
      <c r="O38" s="293"/>
    </row>
    <row r="39" spans="1:16">
      <c r="A39" s="248"/>
      <c r="B39" s="244"/>
      <c r="C39" s="244"/>
      <c r="D39" s="244"/>
      <c r="E39" s="244"/>
      <c r="F39" s="244"/>
      <c r="G39" s="1133" t="s">
        <v>497</v>
      </c>
      <c r="H39" s="1134"/>
      <c r="I39" s="1134"/>
      <c r="J39" s="1135"/>
      <c r="K39" s="300">
        <v>-120907</v>
      </c>
      <c r="L39" s="300">
        <v>-8105</v>
      </c>
      <c r="M39" s="301">
        <v>-4280</v>
      </c>
      <c r="N39" s="302">
        <v>89.4</v>
      </c>
      <c r="O39" s="293"/>
    </row>
    <row r="40" spans="1:16" ht="27" customHeight="1">
      <c r="A40" s="248"/>
      <c r="B40" s="244"/>
      <c r="C40" s="244"/>
      <c r="D40" s="244"/>
      <c r="E40" s="244"/>
      <c r="F40" s="244"/>
      <c r="G40" s="1130" t="s">
        <v>498</v>
      </c>
      <c r="H40" s="1131"/>
      <c r="I40" s="1131"/>
      <c r="J40" s="1132"/>
      <c r="K40" s="300">
        <v>-847364</v>
      </c>
      <c r="L40" s="300">
        <v>-56805</v>
      </c>
      <c r="M40" s="301">
        <v>-56807</v>
      </c>
      <c r="N40" s="302">
        <v>0</v>
      </c>
      <c r="O40" s="293"/>
    </row>
    <row r="41" spans="1:16">
      <c r="A41" s="248"/>
      <c r="B41" s="244"/>
      <c r="C41" s="244"/>
      <c r="D41" s="244"/>
      <c r="E41" s="244"/>
      <c r="F41" s="244"/>
      <c r="G41" s="1136" t="s">
        <v>282</v>
      </c>
      <c r="H41" s="1137"/>
      <c r="I41" s="1137"/>
      <c r="J41" s="1138"/>
      <c r="K41" s="294">
        <v>780259</v>
      </c>
      <c r="L41" s="300">
        <v>52307</v>
      </c>
      <c r="M41" s="301">
        <v>26387</v>
      </c>
      <c r="N41" s="302">
        <v>98.2</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5" t="s">
        <v>468</v>
      </c>
      <c r="J49" s="1127" t="s">
        <v>502</v>
      </c>
      <c r="K49" s="1128"/>
      <c r="L49" s="1128"/>
      <c r="M49" s="1128"/>
      <c r="N49" s="1129"/>
    </row>
    <row r="50" spans="1:14">
      <c r="A50" s="248"/>
      <c r="B50" s="244"/>
      <c r="C50" s="244"/>
      <c r="D50" s="244"/>
      <c r="E50" s="244"/>
      <c r="F50" s="244"/>
      <c r="G50" s="312"/>
      <c r="H50" s="313"/>
      <c r="I50" s="1126"/>
      <c r="J50" s="314" t="s">
        <v>503</v>
      </c>
      <c r="K50" s="315" t="s">
        <v>504</v>
      </c>
      <c r="L50" s="316" t="s">
        <v>505</v>
      </c>
      <c r="M50" s="317" t="s">
        <v>506</v>
      </c>
      <c r="N50" s="318" t="s">
        <v>507</v>
      </c>
    </row>
    <row r="51" spans="1:14">
      <c r="A51" s="248"/>
      <c r="B51" s="244"/>
      <c r="C51" s="244"/>
      <c r="D51" s="244"/>
      <c r="E51" s="244"/>
      <c r="F51" s="244"/>
      <c r="G51" s="310" t="s">
        <v>508</v>
      </c>
      <c r="H51" s="311"/>
      <c r="I51" s="319">
        <v>2994436</v>
      </c>
      <c r="J51" s="320">
        <v>183708</v>
      </c>
      <c r="K51" s="321">
        <v>60.9</v>
      </c>
      <c r="L51" s="322">
        <v>78670</v>
      </c>
      <c r="M51" s="323">
        <v>3.1</v>
      </c>
      <c r="N51" s="324">
        <v>57.8</v>
      </c>
    </row>
    <row r="52" spans="1:14">
      <c r="A52" s="248"/>
      <c r="B52" s="244"/>
      <c r="C52" s="244"/>
      <c r="D52" s="244"/>
      <c r="E52" s="244"/>
      <c r="F52" s="244"/>
      <c r="G52" s="325"/>
      <c r="H52" s="326" t="s">
        <v>509</v>
      </c>
      <c r="I52" s="327">
        <v>473586</v>
      </c>
      <c r="J52" s="328">
        <v>29054</v>
      </c>
      <c r="K52" s="329">
        <v>-47.9</v>
      </c>
      <c r="L52" s="330">
        <v>38094</v>
      </c>
      <c r="M52" s="331">
        <v>-7.3</v>
      </c>
      <c r="N52" s="332">
        <v>-40.6</v>
      </c>
    </row>
    <row r="53" spans="1:14">
      <c r="A53" s="248"/>
      <c r="B53" s="244"/>
      <c r="C53" s="244"/>
      <c r="D53" s="244"/>
      <c r="E53" s="244"/>
      <c r="F53" s="244"/>
      <c r="G53" s="310" t="s">
        <v>510</v>
      </c>
      <c r="H53" s="311"/>
      <c r="I53" s="319">
        <v>862236</v>
      </c>
      <c r="J53" s="320">
        <v>54171</v>
      </c>
      <c r="K53" s="321">
        <v>-70.5</v>
      </c>
      <c r="L53" s="322">
        <v>67201</v>
      </c>
      <c r="M53" s="323">
        <v>-14.6</v>
      </c>
      <c r="N53" s="324">
        <v>-55.9</v>
      </c>
    </row>
    <row r="54" spans="1:14">
      <c r="A54" s="248"/>
      <c r="B54" s="244"/>
      <c r="C54" s="244"/>
      <c r="D54" s="244"/>
      <c r="E54" s="244"/>
      <c r="F54" s="244"/>
      <c r="G54" s="325"/>
      <c r="H54" s="326" t="s">
        <v>509</v>
      </c>
      <c r="I54" s="327">
        <v>357461</v>
      </c>
      <c r="J54" s="328">
        <v>22458</v>
      </c>
      <c r="K54" s="329">
        <v>-22.7</v>
      </c>
      <c r="L54" s="330">
        <v>35210</v>
      </c>
      <c r="M54" s="331">
        <v>-7.6</v>
      </c>
      <c r="N54" s="332">
        <v>-15.1</v>
      </c>
    </row>
    <row r="55" spans="1:14">
      <c r="A55" s="248"/>
      <c r="B55" s="244"/>
      <c r="C55" s="244"/>
      <c r="D55" s="244"/>
      <c r="E55" s="244"/>
      <c r="F55" s="244"/>
      <c r="G55" s="310" t="s">
        <v>511</v>
      </c>
      <c r="H55" s="311"/>
      <c r="I55" s="319">
        <v>974938</v>
      </c>
      <c r="J55" s="320">
        <v>62733</v>
      </c>
      <c r="K55" s="321">
        <v>15.8</v>
      </c>
      <c r="L55" s="322">
        <v>75709</v>
      </c>
      <c r="M55" s="323">
        <v>12.7</v>
      </c>
      <c r="N55" s="324">
        <v>3.1</v>
      </c>
    </row>
    <row r="56" spans="1:14">
      <c r="A56" s="248"/>
      <c r="B56" s="244"/>
      <c r="C56" s="244"/>
      <c r="D56" s="244"/>
      <c r="E56" s="244"/>
      <c r="F56" s="244"/>
      <c r="G56" s="325"/>
      <c r="H56" s="326" t="s">
        <v>509</v>
      </c>
      <c r="I56" s="327">
        <v>482686</v>
      </c>
      <c r="J56" s="328">
        <v>31059</v>
      </c>
      <c r="K56" s="329">
        <v>38.299999999999997</v>
      </c>
      <c r="L56" s="330">
        <v>35212</v>
      </c>
      <c r="M56" s="331">
        <v>0</v>
      </c>
      <c r="N56" s="332">
        <v>38.299999999999997</v>
      </c>
    </row>
    <row r="57" spans="1:14">
      <c r="A57" s="248"/>
      <c r="B57" s="244"/>
      <c r="C57" s="244"/>
      <c r="D57" s="244"/>
      <c r="E57" s="244"/>
      <c r="F57" s="244"/>
      <c r="G57" s="310" t="s">
        <v>512</v>
      </c>
      <c r="H57" s="311"/>
      <c r="I57" s="319">
        <v>2211413</v>
      </c>
      <c r="J57" s="320">
        <v>144141</v>
      </c>
      <c r="K57" s="321">
        <v>129.80000000000001</v>
      </c>
      <c r="L57" s="322">
        <v>90961</v>
      </c>
      <c r="M57" s="323">
        <v>20.100000000000001</v>
      </c>
      <c r="N57" s="324">
        <v>109.7</v>
      </c>
    </row>
    <row r="58" spans="1:14">
      <c r="A58" s="248"/>
      <c r="B58" s="244"/>
      <c r="C58" s="244"/>
      <c r="D58" s="244"/>
      <c r="E58" s="244"/>
      <c r="F58" s="244"/>
      <c r="G58" s="325"/>
      <c r="H58" s="326" t="s">
        <v>509</v>
      </c>
      <c r="I58" s="327">
        <v>794728</v>
      </c>
      <c r="J58" s="328">
        <v>51801</v>
      </c>
      <c r="K58" s="329">
        <v>66.8</v>
      </c>
      <c r="L58" s="330">
        <v>37720</v>
      </c>
      <c r="M58" s="331">
        <v>7.1</v>
      </c>
      <c r="N58" s="332">
        <v>59.7</v>
      </c>
    </row>
    <row r="59" spans="1:14">
      <c r="A59" s="248"/>
      <c r="B59" s="244"/>
      <c r="C59" s="244"/>
      <c r="D59" s="244"/>
      <c r="E59" s="244"/>
      <c r="F59" s="244"/>
      <c r="G59" s="310" t="s">
        <v>513</v>
      </c>
      <c r="H59" s="311"/>
      <c r="I59" s="319">
        <v>2402943</v>
      </c>
      <c r="J59" s="320">
        <v>161088</v>
      </c>
      <c r="K59" s="321">
        <v>11.8</v>
      </c>
      <c r="L59" s="322">
        <v>106614</v>
      </c>
      <c r="M59" s="323">
        <v>17.2</v>
      </c>
      <c r="N59" s="324">
        <v>-5.4</v>
      </c>
    </row>
    <row r="60" spans="1:14">
      <c r="A60" s="248"/>
      <c r="B60" s="244"/>
      <c r="C60" s="244"/>
      <c r="D60" s="244"/>
      <c r="E60" s="244"/>
      <c r="F60" s="244"/>
      <c r="G60" s="325"/>
      <c r="H60" s="326" t="s">
        <v>509</v>
      </c>
      <c r="I60" s="333">
        <v>713929</v>
      </c>
      <c r="J60" s="328">
        <v>47860</v>
      </c>
      <c r="K60" s="329">
        <v>-7.6</v>
      </c>
      <c r="L60" s="330">
        <v>45545</v>
      </c>
      <c r="M60" s="331">
        <v>20.7</v>
      </c>
      <c r="N60" s="332">
        <v>-28.3</v>
      </c>
    </row>
    <row r="61" spans="1:14">
      <c r="A61" s="248"/>
      <c r="B61" s="244"/>
      <c r="C61" s="244"/>
      <c r="D61" s="244"/>
      <c r="E61" s="244"/>
      <c r="F61" s="244"/>
      <c r="G61" s="310" t="s">
        <v>514</v>
      </c>
      <c r="H61" s="334"/>
      <c r="I61" s="335">
        <v>1889193</v>
      </c>
      <c r="J61" s="336">
        <v>121168</v>
      </c>
      <c r="K61" s="337">
        <v>29.6</v>
      </c>
      <c r="L61" s="338">
        <v>83831</v>
      </c>
      <c r="M61" s="339">
        <v>7.7</v>
      </c>
      <c r="N61" s="324">
        <v>21.9</v>
      </c>
    </row>
    <row r="62" spans="1:14">
      <c r="A62" s="248"/>
      <c r="B62" s="244"/>
      <c r="C62" s="244"/>
      <c r="D62" s="244"/>
      <c r="E62" s="244"/>
      <c r="F62" s="244"/>
      <c r="G62" s="325"/>
      <c r="H62" s="326" t="s">
        <v>509</v>
      </c>
      <c r="I62" s="327">
        <v>564478</v>
      </c>
      <c r="J62" s="328">
        <v>36446</v>
      </c>
      <c r="K62" s="329">
        <v>5.4</v>
      </c>
      <c r="L62" s="330">
        <v>38356</v>
      </c>
      <c r="M62" s="331">
        <v>2.6</v>
      </c>
      <c r="N62" s="332">
        <v>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10.77</v>
      </c>
      <c r="G47" s="12">
        <v>12.97</v>
      </c>
      <c r="H47" s="12">
        <v>17.43</v>
      </c>
      <c r="I47" s="12">
        <v>19.559999999999999</v>
      </c>
      <c r="J47" s="13">
        <v>23.5</v>
      </c>
    </row>
    <row r="48" spans="2:10" ht="57.75" customHeight="1">
      <c r="B48" s="14"/>
      <c r="C48" s="1141" t="s">
        <v>4</v>
      </c>
      <c r="D48" s="1141"/>
      <c r="E48" s="1142"/>
      <c r="F48" s="15">
        <v>3.35</v>
      </c>
      <c r="G48" s="16">
        <v>7.44</v>
      </c>
      <c r="H48" s="16">
        <v>3.76</v>
      </c>
      <c r="I48" s="16">
        <v>6.78</v>
      </c>
      <c r="J48" s="17">
        <v>5.63</v>
      </c>
    </row>
    <row r="49" spans="2:10" ht="57.75" customHeight="1" thickBot="1">
      <c r="B49" s="18"/>
      <c r="C49" s="1143" t="s">
        <v>5</v>
      </c>
      <c r="D49" s="1143"/>
      <c r="E49" s="1144"/>
      <c r="F49" s="19">
        <v>4.7</v>
      </c>
      <c r="G49" s="20">
        <v>5.72</v>
      </c>
      <c r="H49" s="20">
        <v>0.04</v>
      </c>
      <c r="I49" s="20">
        <v>5.0199999999999996</v>
      </c>
      <c r="J49" s="21">
        <v>2.19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521</v>
      </c>
      <c r="D34" s="1151"/>
      <c r="E34" s="1152"/>
      <c r="F34" s="32" t="s">
        <v>522</v>
      </c>
      <c r="G34" s="33" t="s">
        <v>523</v>
      </c>
      <c r="H34" s="33" t="s">
        <v>524</v>
      </c>
      <c r="I34" s="33" t="s">
        <v>525</v>
      </c>
      <c r="J34" s="34" t="s">
        <v>526</v>
      </c>
      <c r="K34" s="22"/>
      <c r="L34" s="22"/>
      <c r="M34" s="22"/>
      <c r="N34" s="22"/>
      <c r="O34" s="22"/>
      <c r="P34" s="22"/>
    </row>
    <row r="35" spans="1:16" ht="39" customHeight="1">
      <c r="A35" s="22"/>
      <c r="B35" s="35"/>
      <c r="C35" s="1145" t="s">
        <v>527</v>
      </c>
      <c r="D35" s="1146"/>
      <c r="E35" s="1147"/>
      <c r="F35" s="36">
        <v>5.09</v>
      </c>
      <c r="G35" s="37">
        <v>7.44</v>
      </c>
      <c r="H35" s="37">
        <v>3.75</v>
      </c>
      <c r="I35" s="37">
        <v>6.78</v>
      </c>
      <c r="J35" s="38">
        <v>5.62</v>
      </c>
      <c r="K35" s="22"/>
      <c r="L35" s="22"/>
      <c r="M35" s="22"/>
      <c r="N35" s="22"/>
      <c r="O35" s="22"/>
      <c r="P35" s="22"/>
    </row>
    <row r="36" spans="1:16" ht="39" customHeight="1">
      <c r="A36" s="22"/>
      <c r="B36" s="35"/>
      <c r="C36" s="1145" t="s">
        <v>528</v>
      </c>
      <c r="D36" s="1146"/>
      <c r="E36" s="1147"/>
      <c r="F36" s="36">
        <v>1.1399999999999999</v>
      </c>
      <c r="G36" s="37">
        <v>2.06</v>
      </c>
      <c r="H36" s="37">
        <v>2.74</v>
      </c>
      <c r="I36" s="37">
        <v>3.76</v>
      </c>
      <c r="J36" s="38">
        <v>2.62</v>
      </c>
      <c r="K36" s="22"/>
      <c r="L36" s="22"/>
      <c r="M36" s="22"/>
      <c r="N36" s="22"/>
      <c r="O36" s="22"/>
      <c r="P36" s="22"/>
    </row>
    <row r="37" spans="1:16" ht="39" customHeight="1">
      <c r="A37" s="22"/>
      <c r="B37" s="35"/>
      <c r="C37" s="1145" t="s">
        <v>529</v>
      </c>
      <c r="D37" s="1146"/>
      <c r="E37" s="1147"/>
      <c r="F37" s="36">
        <v>0.01</v>
      </c>
      <c r="G37" s="37">
        <v>0.03</v>
      </c>
      <c r="H37" s="37">
        <v>0.08</v>
      </c>
      <c r="I37" s="37">
        <v>7.0000000000000007E-2</v>
      </c>
      <c r="J37" s="38">
        <v>0.13</v>
      </c>
      <c r="K37" s="22"/>
      <c r="L37" s="22"/>
      <c r="M37" s="22"/>
      <c r="N37" s="22"/>
      <c r="O37" s="22"/>
      <c r="P37" s="22"/>
    </row>
    <row r="38" spans="1:16" ht="39" customHeight="1">
      <c r="A38" s="22"/>
      <c r="B38" s="35"/>
      <c r="C38" s="1145" t="s">
        <v>530</v>
      </c>
      <c r="D38" s="1146"/>
      <c r="E38" s="1147"/>
      <c r="F38" s="36">
        <v>0.01</v>
      </c>
      <c r="G38" s="37">
        <v>0.02</v>
      </c>
      <c r="H38" s="37">
        <v>0.13</v>
      </c>
      <c r="I38" s="37">
        <v>0.01</v>
      </c>
      <c r="J38" s="38">
        <v>0.01</v>
      </c>
      <c r="K38" s="22"/>
      <c r="L38" s="22"/>
      <c r="M38" s="22"/>
      <c r="N38" s="22"/>
      <c r="O38" s="22"/>
      <c r="P38" s="22"/>
    </row>
    <row r="39" spans="1:16" ht="39" customHeight="1">
      <c r="A39" s="22"/>
      <c r="B39" s="35"/>
      <c r="C39" s="1145" t="s">
        <v>531</v>
      </c>
      <c r="D39" s="1146"/>
      <c r="E39" s="1147"/>
      <c r="F39" s="36">
        <v>0</v>
      </c>
      <c r="G39" s="37">
        <v>0</v>
      </c>
      <c r="H39" s="37">
        <v>0</v>
      </c>
      <c r="I39" s="37">
        <v>0</v>
      </c>
      <c r="J39" s="38">
        <v>0</v>
      </c>
      <c r="K39" s="22"/>
      <c r="L39" s="22"/>
      <c r="M39" s="22"/>
      <c r="N39" s="22"/>
      <c r="O39" s="22"/>
      <c r="P39" s="22"/>
    </row>
    <row r="40" spans="1:16" ht="39" customHeight="1">
      <c r="A40" s="22"/>
      <c r="B40" s="35"/>
      <c r="C40" s="1145" t="s">
        <v>532</v>
      </c>
      <c r="D40" s="1146"/>
      <c r="E40" s="1147"/>
      <c r="F40" s="36">
        <v>0</v>
      </c>
      <c r="G40" s="37">
        <v>0</v>
      </c>
      <c r="H40" s="37">
        <v>0</v>
      </c>
      <c r="I40" s="37">
        <v>0</v>
      </c>
      <c r="J40" s="38">
        <v>0</v>
      </c>
      <c r="K40" s="22"/>
      <c r="L40" s="22"/>
      <c r="M40" s="22"/>
      <c r="N40" s="22"/>
      <c r="O40" s="22"/>
      <c r="P40" s="22"/>
    </row>
    <row r="41" spans="1:16" ht="39" customHeight="1">
      <c r="A41" s="22"/>
      <c r="B41" s="35"/>
      <c r="C41" s="1145" t="s">
        <v>533</v>
      </c>
      <c r="D41" s="1146"/>
      <c r="E41" s="1147"/>
      <c r="F41" s="36">
        <v>0</v>
      </c>
      <c r="G41" s="37">
        <v>0</v>
      </c>
      <c r="H41" s="37">
        <v>0</v>
      </c>
      <c r="I41" s="37">
        <v>0</v>
      </c>
      <c r="J41" s="38">
        <v>0</v>
      </c>
      <c r="K41" s="22"/>
      <c r="L41" s="22"/>
      <c r="M41" s="22"/>
      <c r="N41" s="22"/>
      <c r="O41" s="22"/>
      <c r="P41" s="22"/>
    </row>
    <row r="42" spans="1:16" ht="39" customHeight="1">
      <c r="A42" s="22"/>
      <c r="B42" s="39"/>
      <c r="C42" s="1145" t="s">
        <v>534</v>
      </c>
      <c r="D42" s="1146"/>
      <c r="E42" s="1147"/>
      <c r="F42" s="36" t="s">
        <v>535</v>
      </c>
      <c r="G42" s="37" t="s">
        <v>477</v>
      </c>
      <c r="H42" s="37" t="s">
        <v>477</v>
      </c>
      <c r="I42" s="37" t="s">
        <v>477</v>
      </c>
      <c r="J42" s="38" t="s">
        <v>477</v>
      </c>
      <c r="K42" s="22"/>
      <c r="L42" s="22"/>
      <c r="M42" s="22"/>
      <c r="N42" s="22"/>
      <c r="O42" s="22"/>
      <c r="P42" s="22"/>
    </row>
    <row r="43" spans="1:16" ht="39" customHeight="1" thickBot="1">
      <c r="A43" s="22"/>
      <c r="B43" s="40"/>
      <c r="C43" s="1148" t="s">
        <v>536</v>
      </c>
      <c r="D43" s="1149"/>
      <c r="E43" s="1150"/>
      <c r="F43" s="41">
        <v>0.04</v>
      </c>
      <c r="G43" s="42">
        <v>0</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1780</v>
      </c>
      <c r="L45" s="60">
        <v>1690</v>
      </c>
      <c r="M45" s="60">
        <v>1619</v>
      </c>
      <c r="N45" s="60">
        <v>1612</v>
      </c>
      <c r="O45" s="61">
        <v>1591</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18</v>
      </c>
      <c r="L48" s="64">
        <v>17</v>
      </c>
      <c r="M48" s="64">
        <v>18</v>
      </c>
      <c r="N48" s="64">
        <v>12</v>
      </c>
      <c r="O48" s="65">
        <v>10</v>
      </c>
      <c r="P48" s="48"/>
      <c r="Q48" s="48"/>
      <c r="R48" s="48"/>
      <c r="S48" s="48"/>
      <c r="T48" s="48"/>
      <c r="U48" s="48"/>
    </row>
    <row r="49" spans="1:21" ht="30.75" customHeight="1">
      <c r="A49" s="48"/>
      <c r="B49" s="1163"/>
      <c r="C49" s="1164"/>
      <c r="D49" s="62"/>
      <c r="E49" s="1155" t="s">
        <v>16</v>
      </c>
      <c r="F49" s="1155"/>
      <c r="G49" s="1155"/>
      <c r="H49" s="1155"/>
      <c r="I49" s="1155"/>
      <c r="J49" s="1156"/>
      <c r="K49" s="63">
        <v>301</v>
      </c>
      <c r="L49" s="64">
        <v>158</v>
      </c>
      <c r="M49" s="64">
        <v>159</v>
      </c>
      <c r="N49" s="64">
        <v>152</v>
      </c>
      <c r="O49" s="65">
        <v>145</v>
      </c>
      <c r="P49" s="48"/>
      <c r="Q49" s="48"/>
      <c r="R49" s="48"/>
      <c r="S49" s="48"/>
      <c r="T49" s="48"/>
      <c r="U49" s="48"/>
    </row>
    <row r="50" spans="1:21" ht="30.75" customHeight="1">
      <c r="A50" s="48"/>
      <c r="B50" s="1163"/>
      <c r="C50" s="1164"/>
      <c r="D50" s="62"/>
      <c r="E50" s="1155" t="s">
        <v>17</v>
      </c>
      <c r="F50" s="1155"/>
      <c r="G50" s="1155"/>
      <c r="H50" s="1155"/>
      <c r="I50" s="1155"/>
      <c r="J50" s="1156"/>
      <c r="K50" s="63">
        <v>38</v>
      </c>
      <c r="L50" s="64">
        <v>33</v>
      </c>
      <c r="M50" s="64">
        <v>30</v>
      </c>
      <c r="N50" s="64">
        <v>2</v>
      </c>
      <c r="O50" s="65">
        <v>2</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1163</v>
      </c>
      <c r="L52" s="64">
        <v>1053</v>
      </c>
      <c r="M52" s="64">
        <v>930</v>
      </c>
      <c r="N52" s="64">
        <v>940</v>
      </c>
      <c r="O52" s="65">
        <v>968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974</v>
      </c>
      <c r="L53" s="69">
        <v>845</v>
      </c>
      <c r="M53" s="69">
        <v>896</v>
      </c>
      <c r="N53" s="69">
        <v>838</v>
      </c>
      <c r="O53" s="70">
        <v>780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muroto</cp:lastModifiedBy>
  <cp:lastPrinted>2016-05-18T02:08:13Z</cp:lastPrinted>
  <dcterms:created xsi:type="dcterms:W3CDTF">2016-02-15T02:08:56Z</dcterms:created>
  <dcterms:modified xsi:type="dcterms:W3CDTF">2016-09-07T00:25:04Z</dcterms:modified>
  <cp:category/>
</cp:coreProperties>
</file>