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roto\Desktop\災害義援金\"/>
    </mc:Choice>
  </mc:AlternateContent>
  <workbookProtection workbookPassword="CC05" lockStructure="1"/>
  <bookViews>
    <workbookView xWindow="0" yWindow="0" windowWidth="192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E34" i="9"/>
  <c r="C34" i="9"/>
  <c r="C35" i="9" s="1"/>
  <c r="C36"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<sst xmlns="http://schemas.openxmlformats.org/spreadsheetml/2006/main" count="942" uniqueCount="547">
  <si>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</si>
  <si>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</si>
  <si>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</si>
  <si>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</si>
  <si>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</si>
  <si>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</si>
  <si>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</si>
  <si>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</si>
  <si>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</si>
  <si>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</si>
  <si>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</si>
  <si>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</si>
  <si>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</si>
  <si>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</si>
  <si>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</si>
  <si>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</si>
  <si>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</si>
  <si>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</si>
  <si>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</si>
  <si>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</si>
  <si>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</si>
  <si>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</si>
  <si>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</si>
  <si>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</si>
  <si>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</si>
  <si>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</si>
  <si>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</si>
  <si>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</si>
  <si>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</si>
  <si>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</si>
  <si>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</si>
  <si>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</si>
  <si>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</si>
  <si>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</si>
  <si>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</si>
  <si>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</si>
  <si>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</si>
  <si>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</si>
  <si>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</si>
  <si>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</si>
  <si>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</si>
  <si>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</si>
  <si>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</si>
  <si>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</si>
  <si>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</si>
  <si>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</si>
  <si>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</si>
  <si>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</si>
  <si>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</si>
  <si>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</si>
  <si>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</si>
  <si>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</si>
  <si>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</si>
  <si>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</si>
  <si>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</si>
  <si>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</si>
  <si>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</si>
  <si>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</si>
  <si>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</si>
  <si>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</si>
  <si>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</si>
  <si>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</si>
  <si>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</si>
  <si>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</si>
  <si>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</si>
  <si>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</si>
  <si>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</si>
  <si>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</si>
  <si>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</si>
  <si>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</si>
  <si>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</si>
  <si>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</si>
  <si>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</si>
  <si>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</si>
  <si>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</si>
  <si>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</si>
  <si>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</si>
  <si>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</si>
  <si>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</si>
  <si>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</si>
  <si>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</si>
  <si>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</si>
  <si>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</si>
  <si>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</si>
  <si>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</si>
  <si>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</si>
  <si>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</si>
  <si>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</si>
  <si>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</si>
  <si>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</si>
  <si>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</si>
  <si>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</si>
  <si>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</si>
  <si>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</si>
  <si>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</si>
  <si>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</si>
  <si>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</si>
  <si>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</si>
  <si>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</si>
  <si>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</si>
  <si>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</si>
  <si>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</si>
  <si>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</si>
  <si>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</si>
  <si>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</si>
  <si>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</si>
  <si>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</si>
  <si>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</si>
  <si>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</si>
  <si>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</si>
  <si>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</si>
  <si>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</si>
  <si>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</si>
  <si>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</si>
  <si>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</si>
  <si>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</si>
  <si>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</si>
  <si>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</si>
  <si>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</si>
  <si>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</si>
  <si>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</si>
  <si>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</si>
  <si>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</si>
  <si>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</si>
  <si>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</si>
  <si>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</si>
  <si>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</si>
  <si>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</si>
  <si>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</si>
  <si>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</si>
  <si>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</si>
  <si>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</si>
  <si>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</si>
  <si>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</si>
  <si>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</si>
  <si>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</si>
  <si>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</si>
  <si>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</si>
  <si>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</si>
  <si>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</si>
  <si>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</si>
  <si>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</si>
  <si>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</si>
  <si>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</si>
  <si>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</si>
  <si>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</si>
  <si>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</si>
  <si>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</si>
  <si>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</si>
  <si>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</si>
  <si>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</si>
  <si>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</si>
  <si>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</si>
  <si>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</si>
  <si>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</si>
  <si>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</si>
  <si>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</si>
  <si>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</si>
  <si>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</si>
  <si>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</si>
  <si>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</si>
  <si>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</si>
  <si>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</si>
  <si>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</si>
  <si>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</si>
  <si>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</si>
  <si>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</si>
  <si>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</si>
  <si>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</si>
  <si>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</si>
  <si>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</si>
  <si>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</si>
  <si>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</si>
  <si>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</si>
  <si>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</si>
  <si>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</si>
  <si>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</si>
  <si>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</si>
  <si>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</si>
  <si>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</si>
  <si>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</si>
  <si>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</si>
  <si>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</si>
  <si>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</si>
  <si>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</si>
  <si>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</si>
  <si>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</si>
  <si>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</si>
  <si>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</si>
  <si>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</si>
  <si>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</si>
  <si>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</si>
  <si>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</si>
  <si>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</si>
  <si>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</si>
  <si>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</si>
  <si>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高知県室戸市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</si>
  <si>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</si>
  <si>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</si>
  <si>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</si>
  <si>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</si>
  <si>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</si>
  <si>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</si>
  <si>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</si>
  <si>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</si>
  <si>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</si>
  <si>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</si>
  <si>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</si>
  <si>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</si>
  <si>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</si>
  <si>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</si>
  <si>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</si>
  <si>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</si>
  <si>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</si>
  <si>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</si>
  <si>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</si>
  <si>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</si>
  <si>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</si>
  <si>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</si>
  <si>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</si>
  <si>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</si>
  <si>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</si>
  <si>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</si>
  <si>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</si>
  <si>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</si>
  <si>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</si>
  <si>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</si>
  <si>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</si>
  <si>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</si>
  <si>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</si>
  <si>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</si>
  <si>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</si>
  <si>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</si>
  <si>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</si>
  <si>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</si>
  <si>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</si>
  <si>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</si>
  <si>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</si>
  <si>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</si>
  <si>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</si>
  <si>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</si>
  <si>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</si>
  <si>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</si>
  <si>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</si>
  <si>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</si>
  <si>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</si>
  <si>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</si>
  <si>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</si>
  <si>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</si>
  <si>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</si>
  <si>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</si>
  <si>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</si>
  <si>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</si>
  <si>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</si>
  <si>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</si>
  <si>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</si>
  <si>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</si>
  <si>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</si>
  <si>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</si>
  <si>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</si>
  <si>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</si>
  <si>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</si>
  <si>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</si>
  <si>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</si>
  <si>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</si>
  <si>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</si>
  <si>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</si>
  <si>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</si>
  <si>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</si>
  <si>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</si>
  <si>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</si>
  <si>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</si>
  <si>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</si>
  <si>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</si>
  <si>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</si>
  <si>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</si>
  <si>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</si>
  <si>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</si>
  <si>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</si>
  <si>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</si>
  <si>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</si>
  <si>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</si>
  <si>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</si>
  <si>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</si>
  <si>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</si>
  <si>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</si>
  <si>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</si>
  <si>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</si>
  <si>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</si>
  <si>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</si>
  <si>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</si>
  <si>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</si>
  <si>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</si>
  <si>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</si>
  <si>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</si>
  <si>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</si>
  <si>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</si>
  <si>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</si>
  <si>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</si>
  <si>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</si>
  <si>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</si>
  <si>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</si>
  <si>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</si>
  <si>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</si>
  <si>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</si>
  <si>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</si>
  <si>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</si>
  <si>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</si>
  <si>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</si>
  <si>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</si>
  <si>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</si>
  <si>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</si>
  <si>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</si>
  <si>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</si>
  <si>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</si>
  <si>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</si>
  <si>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</si>
  <si>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</si>
  <si>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</si>
  <si>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</si>
  <si>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</si>
  <si>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</si>
  <si>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</si>
  <si>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</si>
  <si>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</si>
  <si>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</si>
  <si>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</si>
  <si>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</si>
  <si>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</si>
  <si>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</si>
  <si>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</si>
  <si>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</si>
  <si>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</si>
  <si>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</si>
  <si>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</si>
  <si>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</si>
  <si>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</si>
  <si>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</si>
  <si>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</si>
  <si>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</si>
  <si>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</si>
  <si>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</si>
  <si>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</si>
  <si>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</si>
  <si>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</si>
  <si>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高知県室戸市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</si>
  <si>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</si>
  <si>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</si>
  <si>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</si>
  <si>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</si>
  <si>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</si>
  <si>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</si>
  <si>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</si>
  <si>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</si>
  <si>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</si>
  <si>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</si>
  <si>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</si>
  <si>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</si>
  <si>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</si>
  <si>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</si>
  <si>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</si>
  <si>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</si>
  <si>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</si>
  <si>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</si>
  <si>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</si>
  <si>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</si>
  <si>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</si>
  <si>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障害程度区分認定審査会運営事業特別会計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</si>
  <si>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</si>
  <si>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</si>
  <si>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</si>
  <si>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</si>
  <si>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</si>
  <si>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</si>
  <si>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</si>
  <si>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</si>
  <si>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</si>
  <si>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</si>
  <si>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</si>
  <si>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</si>
  <si>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</si>
  <si>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</si>
  <si>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</si>
  <si>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</si>
  <si>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</si>
  <si>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</si>
  <si>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</si>
  <si>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</si>
  <si>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</si>
  <si>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</si>
  <si>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</si>
  <si>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</si>
  <si>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</si>
  <si>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</si>
  <si>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</si>
  <si>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</si>
  <si>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</si>
  <si>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</si>
  <si>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</si>
  <si>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</si>
  <si>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</si>
  <si>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</si>
  <si>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</si>
  <si>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</si>
  <si>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</si>
  <si>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</si>
  <si>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</si>
  <si>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</si>
  <si>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</si>
  <si>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</si>
  <si>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</si>
  <si>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</si>
  <si>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</si>
  <si>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</si>
  <si>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</si>
  <si>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</si>
  <si>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</si>
  <si>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</si>
  <si>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</si>
  <si>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</si>
  <si>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</si>
  <si>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</si>
  <si>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</si>
  <si>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</si>
  <si>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</si>
  <si>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</si>
  <si>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</si>
  <si>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</si>
  <si>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</si>
  <si>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</si>
  <si>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</si>
  <si>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</si>
  <si>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</si>
  <si>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</si>
  <si>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</si>
  <si>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</si>
  <si>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</si>
  <si>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</si>
  <si>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</si>
  <si>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</si>
  <si>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</si>
  <si>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</si>
  <si>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</si>
  <si>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</si>
  <si>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</si>
  <si>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</si>
  <si>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</si>
  <si>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</si>
  <si>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</si>
  <si>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</si>
  <si>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</si>
  <si>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</si>
  <si>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</si>
  <si>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</si>
  <si>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</si>
  <si>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</si>
  <si>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</si>
  <si>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</si>
  <si>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</si>
  <si>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</si>
  <si>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</si>
  <si>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</si>
  <si>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</si>
  <si>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</si>
  <si>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</si>
  <si>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</si>
  <si>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</si>
  <si>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</si>
  <si>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</si>
  <si>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</si>
  <si>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</si>
  <si>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</si>
  <si>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</si>
  <si>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</si>
  <si>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</si>
  <si>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</si>
  <si>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</si>
  <si>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</si>
  <si>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</si>
  <si>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</si>
  <si>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</si>
  <si>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</si>
  <si>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</si>
  <si>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</si>
  <si>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</si>
  <si>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</si>
  <si>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</si>
  <si>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</si>
  <si>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</si>
  <si>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</si>
  <si>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</si>
  <si>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</si>
  <si>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</si>
  <si>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</si>
  <si>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</si>
  <si>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</si>
  <si>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</si>
  <si>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</si>
  <si>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</si>
  <si>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</si>
  <si>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</si>
  <si>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</si>
  <si>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</si>
  <si>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</si>
  <si>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</si>
  <si>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</si>
  <si>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</si>
  <si>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</si>
  <si>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</si>
  <si>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</si>
  <si>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</si>
  <si>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</si>
  <si>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</si>
  <si>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</si>
  <si>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</si>
  <si>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</si>
  <si>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</si>
  <si>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</si>
  <si>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</si>
  <si>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</si>
  <si>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国民健康保険事業特別会計</t>
  </si>
  <si>
    <t>▲ 8.87</t>
  </si>
  <si>
    <t>▲ 9.73</t>
  </si>
  <si>
    <t>▲ 11.20</t>
  </si>
  <si>
    <t>▲ 9.43</t>
  </si>
  <si>
    <t>▲ 8.44</t>
  </si>
  <si>
    <t>一般会計</t>
  </si>
  <si>
    <t>水道事業会計</t>
  </si>
  <si>
    <t>後期高齢者医療事業特別会計</t>
  </si>
  <si>
    <t>介護保険事業特別会計</t>
  </si>
  <si>
    <t>海洋深層水給水事業特別会計</t>
  </si>
  <si>
    <t>障害程度区分認定審査会運営事業特別会計</t>
  </si>
  <si>
    <t>介護認定審査会運営事業特別会計</t>
  </si>
  <si>
    <t>その他会計（赤字）</t>
  </si>
  <si>
    <t>▲ 4.17</t>
  </si>
  <si>
    <t>▲ 1.74</t>
  </si>
  <si>
    <t>その他会計（黒字）</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</si>
  <si>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</si>
  <si>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1">
      <t>ゲイ</t>
    </rPh>
    <rPh sb="1" eb="2">
      <t>トウ</t>
    </rPh>
    <rPh sb="2" eb="4">
      <t>エイセイ</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</si>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</sst>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114194</c:v>
                </c:pt>
                <c:pt idx="1">
                  <c:v>183708</c:v>
                </c:pt>
                <c:pt idx="2">
                  <c:v>54171</c:v>
                </c:pt>
                <c:pt idx="3">
                  <c:v>62733</c:v>
                </c:pt>
                <c:pt idx="4">
                  <c:v>144141</c:v>
                </c:pt>
              </c:numCache>
            </c:numRef>
          </c:val>
          <c:smooth val="0"/>
        </c:ser>
        <c:dLbls>
          <c:showLegendKey val="0"/>
          <c:showVal val="0"/>
          <c:showCatName val="0"/>
          <c:showSerName val="0"/>
          <c:showPercent val="0"/>
          <c:showBubbleSize val="0"/>
        </c:dLbls>
        <c:marker val="1"/>
        <c:smooth val="0"/>
        <c:axId val="327247480"/>
        <c:axId val="328036176"/>
      </c:lineChart>
      <c:catAx>
        <c:axId val="327247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036176"/>
        <c:crosses val="autoZero"/>
        <c:auto val="1"/>
        <c:lblAlgn val="ctr"/>
        <c:lblOffset val="100"/>
        <c:tickLblSkip val="1"/>
        <c:tickMarkSkip val="1"/>
        <c:noMultiLvlLbl val="0"/>
      </c:catAx>
      <c:valAx>
        <c:axId val="3280361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247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0.36</c:v>
                </c:pt>
                <c:pt idx="1">
                  <c:v>3.35</c:v>
                </c:pt>
                <c:pt idx="2">
                  <c:v>7.44</c:v>
                </c:pt>
                <c:pt idx="3">
                  <c:v>3.76</c:v>
                </c:pt>
                <c:pt idx="4">
                  <c:v>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9.52</c:v>
                </c:pt>
                <c:pt idx="1">
                  <c:v>10.77</c:v>
                </c:pt>
                <c:pt idx="2">
                  <c:v>12.97</c:v>
                </c:pt>
                <c:pt idx="3">
                  <c:v>17.43</c:v>
                </c:pt>
                <c:pt idx="4">
                  <c:v>19.559999999999999</c:v>
                </c:pt>
              </c:numCache>
            </c:numRef>
          </c:val>
        </c:ser>
        <c:dLbls>
          <c:showLegendKey val="0"/>
          <c:showVal val="0"/>
          <c:showCatName val="0"/>
          <c:showSerName val="0"/>
          <c:showPercent val="0"/>
          <c:showBubbleSize val="0"/>
        </c:dLbls>
        <c:gapWidth val="250"/>
        <c:overlap val="100"/>
        <c:axId val="328896536"/>
        <c:axId val="28672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c:v>
                </c:pt>
                <c:pt idx="1">
                  <c:v>4.7</c:v>
                </c:pt>
                <c:pt idx="2">
                  <c:v>5.72</c:v>
                </c:pt>
                <c:pt idx="3">
                  <c:v>0.04</c:v>
                </c:pt>
                <c:pt idx="4">
                  <c:v>5.0199999999999996</c:v>
                </c:pt>
              </c:numCache>
            </c:numRef>
          </c:val>
          <c:smooth val="0"/>
        </c:ser>
        <c:dLbls>
          <c:showLegendKey val="0"/>
          <c:showVal val="0"/>
          <c:showCatName val="0"/>
          <c:showSerName val="0"/>
          <c:showPercent val="0"/>
          <c:showBubbleSize val="0"/>
        </c:dLbls>
        <c:marker val="1"/>
        <c:smooth val="0"/>
        <c:axId val="328896536"/>
        <c:axId val="286725344"/>
      </c:lineChart>
      <c:catAx>
        <c:axId val="32889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725344"/>
        <c:crosses val="autoZero"/>
        <c:auto val="1"/>
        <c:lblAlgn val="ctr"/>
        <c:lblOffset val="100"/>
        <c:tickLblSkip val="1"/>
        <c:tickMarkSkip val="1"/>
        <c:noMultiLvlLbl val="0"/>
      </c:catAx>
      <c:valAx>
        <c:axId val="28672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89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0.04</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4.17</c:v>
                </c:pt>
                <c:pt idx="1">
                  <c:v>#N/A</c:v>
                </c:pt>
                <c:pt idx="2">
                  <c:v>1.74</c:v>
                </c:pt>
                <c:pt idx="3">
                  <c:v>#N/A</c:v>
                </c:pt>
                <c:pt idx="4">
                  <c:v>0</c:v>
                </c:pt>
                <c:pt idx="5">
                  <c:v>0</c:v>
                </c:pt>
                <c:pt idx="6">
                  <c:v>0</c:v>
                </c:pt>
                <c:pt idx="7">
                  <c:v>0</c:v>
                </c:pt>
                <c:pt idx="8">
                  <c:v>0</c:v>
                </c:pt>
                <c:pt idx="9">
                  <c:v>0</c:v>
                </c:pt>
              </c:numCache>
            </c:numRef>
          </c:val>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障害程度区分認定審査会運営事業特別会計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0.02</c:v>
                </c:pt>
                <c:pt idx="4">
                  <c:v>#N/A</c:v>
                </c:pt>
                <c:pt idx="5">
                  <c:v>0.02</c:v>
                </c:pt>
                <c:pt idx="6">
                  <c:v>#N/A</c:v>
                </c:pt>
                <c:pt idx="7">
                  <c:v>0.14000000000000001</c:v>
                </c:pt>
                <c:pt idx="8">
                  <c:v>#N/A</c:v>
                </c:pt>
                <c:pt idx="9">
                  <c:v>0.01</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0.01</c:v>
                </c:pt>
                <c:pt idx="4">
                  <c:v>#N/A</c:v>
                </c:pt>
                <c:pt idx="5">
                  <c:v>0.03</c:v>
                </c:pt>
                <c:pt idx="6">
                  <c:v>#N/A</c:v>
                </c:pt>
                <c:pt idx="7">
                  <c:v>0.08</c:v>
                </c:pt>
                <c:pt idx="8">
                  <c:v>#N/A</c:v>
                </c:pt>
                <c:pt idx="9">
                  <c:v>0.08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1.45</c:v>
                </c:pt>
                <c:pt idx="2">
                  <c:v>#N/A</c:v>
                </c:pt>
                <c:pt idx="3">
                  <c:v>1.1499999999999999</c:v>
                </c:pt>
                <c:pt idx="4">
                  <c:v>#N/A</c:v>
                </c:pt>
                <c:pt idx="5">
                  <c:v>2.06</c:v>
                </c:pt>
                <c:pt idx="6">
                  <c:v>#N/A</c:v>
                </c:pt>
                <c:pt idx="7">
                  <c:v>2.75</c:v>
                </c:pt>
                <c:pt idx="8">
                  <c:v>#N/A</c:v>
                </c:pt>
                <c:pt idx="9">
                  <c:v>3.76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4.53</c:v>
                </c:pt>
                <c:pt idx="2">
                  <c:v>#N/A</c:v>
                </c:pt>
                <c:pt idx="3">
                  <c:v>5.09</c:v>
                </c:pt>
                <c:pt idx="4">
                  <c:v>#N/A</c:v>
                </c:pt>
                <c:pt idx="5">
                  <c:v>7.44</c:v>
                </c:pt>
                <c:pt idx="6">
                  <c:v>#N/A</c:v>
                </c:pt>
                <c:pt idx="7">
                  <c:v>3.76</c:v>
                </c:pt>
                <c:pt idx="8">
                  <c:v>#N/A</c:v>
                </c:pt>
                <c:pt idx="9">
                  <c:v>6.78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8.8699999999999992</c:v>
                </c:pt>
                <c:pt idx="1">
                  <c:v>#N/A</c:v>
                </c:pt>
                <c:pt idx="2">
                  <c:v>9.73</c:v>
                </c:pt>
                <c:pt idx="3">
                  <c:v>#N/A</c:v>
                </c:pt>
                <c:pt idx="4">
                  <c:v>11.2</c:v>
                </c:pt>
                <c:pt idx="5">
                  <c:v>#N/A</c:v>
                </c:pt>
                <c:pt idx="6">
                  <c:v>9.43</c:v>
                </c:pt>
                <c:pt idx="7">
                  <c:v>#N/A</c:v>
                </c:pt>
                <c:pt idx="8">
                  <c:v>8.44</c:v>
                </c:pt>
                <c:pt idx="9">
                  <c:v>#N/A</c:v>
                </c:pt>
              </c:numCache>
            </c:numRef>
          </c:val>
        </c:ser>
        <c:dLbls>
          <c:showLegendKey val="0"/>
          <c:showVal val="0"/>
          <c:showCatName val="0"/>
          <c:showSerName val="0"/>
          <c:showPercent val="0"/>
          <c:showBubbleSize val="0"/>
        </c:dLbls>
        <c:gapWidth val="150"/>
        <c:overlap val="100"/>
        <c:axId val="329418448"/>
        <c:axId val="329418832"/>
      </c:barChart>
      <c:catAx>
        <c:axId val="32941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418832"/>
        <c:crosses val="autoZero"/>
        <c:auto val="1"/>
        <c:lblAlgn val="ctr"/>
        <c:lblOffset val="100"/>
        <c:tickLblSkip val="1"/>
        <c:tickMarkSkip val="1"/>
        <c:noMultiLvlLbl val="0"/>
      </c:catAx>
      <c:valAx>
        <c:axId val="32941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1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1177</c:v>
                </c:pt>
                <c:pt idx="5">
                  <c:v>1163</c:v>
                </c:pt>
                <c:pt idx="8">
                  <c:v>1053</c:v>
                </c:pt>
                <c:pt idx="11">
                  <c:v>930</c:v>
                </c:pt>
                <c:pt idx="14">
                  <c:v>940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38</c:v>
                </c:pt>
                <c:pt idx="6">
                  <c:v>33</c:v>
                </c:pt>
                <c:pt idx="9">
                  <c:v>30</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346</c:v>
                </c:pt>
                <c:pt idx="3">
                  <c:v>301</c:v>
                </c:pt>
                <c:pt idx="6">
                  <c:v>158</c:v>
                </c:pt>
                <c:pt idx="9">
                  <c:v>159</c:v>
                </c:pt>
                <c:pt idx="12">
                  <c:v>152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c:v>
                </c:pt>
                <c:pt idx="3">
                  <c:v>18</c:v>
                </c:pt>
                <c:pt idx="6">
                  <c:v>17</c:v>
                </c:pt>
                <c:pt idx="9">
                  <c:v>18</c:v>
                </c:pt>
                <c:pt idx="12">
                  <c:v>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1766</c:v>
                </c:pt>
                <c:pt idx="3">
                  <c:v>1780</c:v>
                </c:pt>
                <c:pt idx="6">
                  <c:v>1690</c:v>
                </c:pt>
                <c:pt idx="9">
                  <c:v>1619</c:v>
                </c:pt>
                <c:pt idx="12">
                  <c:v>1612</c:v>
                </c:pt>
              </c:numCache>
            </c:numRef>
          </c:val>
        </c:ser>
        <c:dLbls>
          <c:showLegendKey val="0"/>
          <c:showVal val="0"/>
          <c:showCatName val="0"/>
          <c:showSerName val="0"/>
          <c:showPercent val="0"/>
          <c:showBubbleSize val="0"/>
        </c:dLbls>
        <c:gapWidth val="100"/>
        <c:overlap val="100"/>
        <c:axId val="287926320"/>
        <c:axId val="28794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992</c:v>
                </c:pt>
                <c:pt idx="2">
                  <c:v>#N/A</c:v>
                </c:pt>
                <c:pt idx="3">
                  <c:v>#N/A</c:v>
                </c:pt>
                <c:pt idx="4">
                  <c:v>974</c:v>
                </c:pt>
                <c:pt idx="5">
                  <c:v>#N/A</c:v>
                </c:pt>
                <c:pt idx="6">
                  <c:v>#N/A</c:v>
                </c:pt>
                <c:pt idx="7">
                  <c:v>845</c:v>
                </c:pt>
                <c:pt idx="8">
                  <c:v>#N/A</c:v>
                </c:pt>
                <c:pt idx="9">
                  <c:v>#N/A</c:v>
                </c:pt>
                <c:pt idx="10">
                  <c:v>896</c:v>
                </c:pt>
                <c:pt idx="11">
                  <c:v>#N/A</c:v>
                </c:pt>
                <c:pt idx="12">
                  <c:v>#N/A</c:v>
                </c:pt>
                <c:pt idx="13">
                  <c:v>838</c:v>
                </c:pt>
                <c:pt idx="14">
                  <c:v>#N/A</c:v>
                </c:pt>
              </c:numCache>
            </c:numRef>
          </c:val>
          <c:smooth val="0"/>
        </c:ser>
        <c:dLbls>
          <c:showLegendKey val="0"/>
          <c:showVal val="0"/>
          <c:showCatName val="0"/>
          <c:showSerName val="0"/>
          <c:showPercent val="0"/>
          <c:showBubbleSize val="0"/>
        </c:dLbls>
        <c:marker val="1"/>
        <c:smooth val="0"/>
        <c:axId val="287926320"/>
        <c:axId val="287943536"/>
      </c:lineChart>
      <c:catAx>
        <c:axId val="28792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943536"/>
        <c:crosses val="autoZero"/>
        <c:auto val="1"/>
        <c:lblAlgn val="ctr"/>
        <c:lblOffset val="100"/>
        <c:tickLblSkip val="1"/>
        <c:tickMarkSkip val="1"/>
        <c:noMultiLvlLbl val="0"/>
      </c:catAx>
      <c:valAx>
        <c:axId val="28794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92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7178</c:v>
                </c:pt>
                <c:pt idx="5">
                  <c:v>6787</c:v>
                </c:pt>
                <c:pt idx="8">
                  <c:v>6450</c:v>
                </c:pt>
                <c:pt idx="11">
                  <c:v>6641</c:v>
                </c:pt>
                <c:pt idx="14">
                  <c:v>6636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1177</c:v>
                </c:pt>
                <c:pt idx="5">
                  <c:v>910</c:v>
                </c:pt>
                <c:pt idx="8">
                  <c:v>694</c:v>
                </c:pt>
                <c:pt idx="11">
                  <c:v>568</c:v>
                </c:pt>
                <c:pt idx="14">
                  <c:v>469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1282</c:v>
                </c:pt>
                <c:pt idx="5">
                  <c:v>1481</c:v>
                </c:pt>
                <c:pt idx="8">
                  <c:v>1671</c:v>
                </c:pt>
                <c:pt idx="11">
                  <c:v>1900</c:v>
                </c:pt>
                <c:pt idx="14">
                  <c:v>2031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370</c:v>
                </c:pt>
                <c:pt idx="3">
                  <c:v>308</c:v>
                </c:pt>
                <c:pt idx="6">
                  <c:v>94</c:v>
                </c:pt>
                <c:pt idx="9">
                  <c:v>149</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687</c:v>
                </c:pt>
                <c:pt idx="3">
                  <c:v>445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2213</c:v>
                </c:pt>
                <c:pt idx="3">
                  <c:v>1997</c:v>
                </c:pt>
                <c:pt idx="6">
                  <c:v>1754</c:v>
                </c:pt>
                <c:pt idx="9">
                  <c:v>1801</c:v>
                </c:pt>
                <c:pt idx="12">
                  <c:v>1665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1483</c:v>
                </c:pt>
                <c:pt idx="3">
                  <c:v>1174</c:v>
                </c:pt>
                <c:pt idx="6">
                  <c:v>1015</c:v>
                </c:pt>
                <c:pt idx="9">
                  <c:v>859</c:v>
                </c:pt>
                <c:pt idx="12">
                  <c:v>714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142</c:v>
                </c:pt>
                <c:pt idx="3">
                  <c:v>140</c:v>
                </c:pt>
                <c:pt idx="6">
                  <c:v>152</c:v>
                </c:pt>
                <c:pt idx="9">
                  <c:v>149</c:v>
                </c:pt>
                <c:pt idx="12">
                  <c:v>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107</c:v>
                </c:pt>
                <c:pt idx="3">
                  <c:v>73</c:v>
                </c:pt>
                <c:pt idx="6">
                  <c:v>44</c:v>
                </c:pt>
                <c:pt idx="9">
                  <c:v>15</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12456</c:v>
                </c:pt>
                <c:pt idx="3">
                  <c:v>11878</c:v>
                </c:pt>
                <c:pt idx="6">
                  <c:v>11533</c:v>
                </c:pt>
                <c:pt idx="9">
                  <c:v>10856</c:v>
                </c:pt>
                <c:pt idx="12">
                  <c:v>10620</c:v>
                </c:pt>
              </c:numCache>
            </c:numRef>
          </c:val>
        </c:ser>
        <c:dLbls>
          <c:showLegendKey val="0"/>
          <c:showVal val="0"/>
          <c:showCatName val="0"/>
          <c:showSerName val="0"/>
          <c:showPercent val="0"/>
          <c:showBubbleSize val="0"/>
        </c:dLbls>
        <c:gapWidth val="100"/>
        <c:overlap val="100"/>
        <c:axId val="287915064"/>
        <c:axId val="330235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7822</c:v>
                </c:pt>
                <c:pt idx="2">
                  <c:v>#N/A</c:v>
                </c:pt>
                <c:pt idx="3">
                  <c:v>#N/A</c:v>
                </c:pt>
                <c:pt idx="4">
                  <c:v>6837</c:v>
                </c:pt>
                <c:pt idx="5">
                  <c:v>#N/A</c:v>
                </c:pt>
                <c:pt idx="6">
                  <c:v>#N/A</c:v>
                </c:pt>
                <c:pt idx="7">
                  <c:v>5776</c:v>
                </c:pt>
                <c:pt idx="8">
                  <c:v>#N/A</c:v>
                </c:pt>
                <c:pt idx="9">
                  <c:v>#N/A</c:v>
                </c:pt>
                <c:pt idx="10">
                  <c:v>4720</c:v>
                </c:pt>
                <c:pt idx="11">
                  <c:v>#N/A</c:v>
                </c:pt>
                <c:pt idx="12">
                  <c:v>#N/A</c:v>
                </c:pt>
                <c:pt idx="13">
                  <c:v>4032</c:v>
                </c:pt>
                <c:pt idx="14">
                  <c:v>#N/A</c:v>
                </c:pt>
              </c:numCache>
            </c:numRef>
          </c:val>
          <c:smooth val="0"/>
        </c:ser>
        <c:dLbls>
          <c:showLegendKey val="0"/>
          <c:showVal val="0"/>
          <c:showCatName val="0"/>
          <c:showSerName val="0"/>
          <c:showPercent val="0"/>
          <c:showBubbleSize val="0"/>
        </c:dLbls>
        <c:marker val="1"/>
        <c:smooth val="0"/>
        <c:axId val="287915064"/>
        <c:axId val="330235640"/>
      </c:lineChart>
      <c:catAx>
        <c:axId val="28791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235640"/>
        <c:crosses val="autoZero"/>
        <c:auto val="1"/>
        <c:lblAlgn val="ctr"/>
        <c:lblOffset val="100"/>
        <c:tickLblSkip val="1"/>
        <c:tickMarkSkip val="1"/>
        <c:noMultiLvlLbl val="0"/>
      </c:catAx>
      <c:valAx>
        <c:axId val="33023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91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15,342
15,270
248.30
11,792,112
11,319,158
372,999
5,497,884
10,619,876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42.1</a:t>
          </a:r>
          <a:r>
            <a:rPr kumimoji="1" lang="ja-JP" altLang="en-US" sz="1300">
              <a:latin typeface="ＭＳ Ｐゴシック"/>
            </a:rPr>
            <a:t>％）に加え、長引く景気低迷や地域産業の低迷等により市税収入が減少傾向にあるため、類似団体平均を大きく下回っている。</a:t>
          </a:r>
          <a:endParaRPr kumimoji="1" lang="en-US" altLang="ja-JP" sz="1300">
            <a:latin typeface="ＭＳ Ｐゴシック"/>
          </a:endParaRPr>
        </a:p>
        <a:p>
          <a:r>
            <a:rPr kumimoji="1" lang="ja-JP" altLang="en-US" sz="1300">
              <a:latin typeface="ＭＳ Ｐゴシック"/>
            </a:rPr>
            <a:t>　今後も、引き続き市税等の徴収強化（</a:t>
          </a:r>
          <a:r>
            <a:rPr kumimoji="1" lang="en-US" altLang="ja-JP" sz="1300">
              <a:latin typeface="ＭＳ Ｐゴシック"/>
            </a:rPr>
            <a:t>3</a:t>
          </a:r>
          <a:r>
            <a:rPr kumimoji="1" lang="ja-JP" altLang="en-US" sz="1300">
              <a:latin typeface="ＭＳ Ｐゴシック"/>
            </a:rPr>
            <a:t>年間で市税収納率</a:t>
          </a:r>
          <a:r>
            <a:rPr kumimoji="1" lang="en-US" altLang="ja-JP" sz="1300">
              <a:latin typeface="ＭＳ Ｐゴシック"/>
            </a:rPr>
            <a:t>1.08</a:t>
          </a:r>
          <a:r>
            <a:rPr kumimoji="1" lang="ja-JP" altLang="en-US" sz="1300">
              <a:latin typeface="ＭＳ Ｐゴシック"/>
            </a:rPr>
            <a:t>％向上）に取り組むとともに、人件費や物件費などの経費削減に努め、財政の健全化を図る。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53975</xdr:rowOff>
    </xdr:from>
    <xdr:to>
      <xdr:col>7</xdr:col>
      <xdr:colOff>152400</xdr:colOff>
      <xdr:row>45</xdr:row>
      <xdr:rowOff>74083</xdr:rowOff>
    </xdr:to>
    <xdr:cxnSp macro="">
      <xdr:nvCxnSpPr>
        <xdr:cNvPr id="68" name="直線コネクタ 67"/>
        <xdr:cNvCxnSpPr/>
      </xdr:nvCxnSpPr>
      <xdr:spPr>
        <a:xfrm>
          <a:off x="4114800" y="77692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53975</xdr:rowOff>
    </xdr:to>
    <xdr:cxnSp macro="">
      <xdr:nvCxnSpPr>
        <xdr:cNvPr id="71" name="直線コネクタ 70"/>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53975</xdr:rowOff>
    </xdr:to>
    <xdr:cxnSp macro="">
      <xdr:nvCxnSpPr>
        <xdr:cNvPr id="74" name="直線コネクタ 73"/>
        <xdr:cNvCxnSpPr/>
      </xdr:nvCxnSpPr>
      <xdr:spPr>
        <a:xfrm>
          <a:off x="2336800" y="77290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7" name="直線コネクタ 76"/>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7" name="円/楕円 86"/>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8"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1" name="円/楕円 90"/>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2" name="テキスト ボックス 91"/>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扶助費の減等により、前年よりも</a:t>
          </a:r>
          <a:r>
            <a:rPr kumimoji="1" lang="en-US" altLang="ja-JP" sz="1300">
              <a:latin typeface="ＭＳ Ｐゴシック"/>
            </a:rPr>
            <a:t>0.5</a:t>
          </a:r>
          <a:r>
            <a:rPr kumimoji="1" lang="ja-JP" altLang="en-US" sz="1300">
              <a:latin typeface="ＭＳ Ｐゴシック"/>
            </a:rPr>
            <a:t>ポイント改善したものの、依然として類似団体を上回る高い水準で推移している。</a:t>
          </a:r>
          <a:endParaRPr kumimoji="1" lang="en-US" altLang="ja-JP" sz="1300">
            <a:latin typeface="ＭＳ Ｐゴシック"/>
          </a:endParaRPr>
        </a:p>
        <a:p>
          <a:r>
            <a:rPr kumimoji="1" lang="ja-JP" altLang="en-US" sz="1300">
              <a:latin typeface="ＭＳ Ｐゴシック"/>
            </a:rPr>
            <a:t>　今後も、引き続き市税等の徴収強化</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年間で市税</a:t>
          </a:r>
          <a:r>
            <a:rPr kumimoji="1" lang="ja-JP" altLang="en-US" sz="1300">
              <a:solidFill>
                <a:schemeClr val="dk1"/>
              </a:solidFill>
              <a:effectLst/>
              <a:latin typeface="+mn-lt"/>
              <a:ea typeface="+mn-ea"/>
              <a:cs typeface="+mn-cs"/>
            </a:rPr>
            <a:t>収納率</a:t>
          </a:r>
          <a:r>
            <a:rPr kumimoji="1" lang="en-US" altLang="ja-JP" sz="1300">
              <a:solidFill>
                <a:schemeClr val="dk1"/>
              </a:solidFill>
              <a:effectLst/>
              <a:latin typeface="+mn-lt"/>
              <a:ea typeface="+mn-ea"/>
              <a:cs typeface="+mn-cs"/>
            </a:rPr>
            <a:t>1.08</a:t>
          </a:r>
          <a:r>
            <a:rPr kumimoji="1" lang="ja-JP" altLang="ja-JP" sz="1300">
              <a:solidFill>
                <a:schemeClr val="dk1"/>
              </a:solidFill>
              <a:effectLst/>
              <a:latin typeface="+mn-lt"/>
              <a:ea typeface="+mn-ea"/>
              <a:cs typeface="+mn-cs"/>
            </a:rPr>
            <a:t>％向上）</a:t>
          </a:r>
          <a:r>
            <a:rPr kumimoji="1" lang="ja-JP" altLang="en-US" sz="1300">
              <a:latin typeface="ＭＳ Ｐゴシック"/>
            </a:rPr>
            <a:t>による経常一般財源の確保や、電力契約の見直し、生活保護の適正実施等による扶助費の削減及び公債費の抑制等、経常経費の削減に努める。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59146</xdr:rowOff>
    </xdr:to>
    <xdr:cxnSp macro="">
      <xdr:nvCxnSpPr>
        <xdr:cNvPr id="133" name="直線コネクタ 132"/>
        <xdr:cNvCxnSpPr/>
      </xdr:nvCxnSpPr>
      <xdr:spPr>
        <a:xfrm flipV="1">
          <a:off x="4114800" y="1084326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59146</xdr:rowOff>
    </xdr:to>
    <xdr:cxnSp macro="">
      <xdr:nvCxnSpPr>
        <xdr:cNvPr id="136" name="直線コネクタ 135"/>
        <xdr:cNvCxnSpPr/>
      </xdr:nvCxnSpPr>
      <xdr:spPr>
        <a:xfrm>
          <a:off x="3225800" y="1077087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10885</xdr:rowOff>
    </xdr:to>
    <xdr:cxnSp macro="">
      <xdr:nvCxnSpPr>
        <xdr:cNvPr id="139" name="直線コネクタ 138"/>
        <xdr:cNvCxnSpPr/>
      </xdr:nvCxnSpPr>
      <xdr:spPr>
        <a:xfrm flipV="1">
          <a:off x="2336800" y="1077087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10885</xdr:rowOff>
    </xdr:from>
    <xdr:to>
      <xdr:col>3</xdr:col>
      <xdr:colOff>279400</xdr:colOff>
      <xdr:row>64</xdr:row>
      <xdr:rowOff>29028</xdr:rowOff>
    </xdr:to>
    <xdr:cxnSp macro="">
      <xdr:nvCxnSpPr>
        <xdr:cNvPr id="142" name="直線コネクタ 141"/>
        <xdr:cNvCxnSpPr/>
      </xdr:nvCxnSpPr>
      <xdr:spPr>
        <a:xfrm flipV="1">
          <a:off x="1447800" y="10812235"/>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2" name="円/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8346</xdr:rowOff>
    </xdr:from>
    <xdr:to>
      <xdr:col>6</xdr:col>
      <xdr:colOff>50800</xdr:colOff>
      <xdr:row>63</xdr:row>
      <xdr:rowOff>109946</xdr:rowOff>
    </xdr:to>
    <xdr:sp macro="" textlink="">
      <xdr:nvSpPr>
        <xdr:cNvPr id="154" name="円/楕円 153"/>
        <xdr:cNvSpPr/>
      </xdr:nvSpPr>
      <xdr:spPr>
        <a:xfrm>
          <a:off x="4064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94723</xdr:rowOff>
    </xdr:from>
    <xdr:ext cx="736600" cy="259045"/>
    <xdr:sp macro="" textlink="">
      <xdr:nvSpPr>
        <xdr:cNvPr id="155" name="テキスト ボックス 154"/>
        <xdr:cNvSpPr txBox="1"/>
      </xdr:nvSpPr>
      <xdr:spPr>
        <a:xfrm>
          <a:off x="3733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6" name="円/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7" name="テキスト ボックス 156"/>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131535</xdr:rowOff>
    </xdr:from>
    <xdr:to>
      <xdr:col>3</xdr:col>
      <xdr:colOff>330200</xdr:colOff>
      <xdr:row>63</xdr:row>
      <xdr:rowOff>61685</xdr:rowOff>
    </xdr:to>
    <xdr:sp macro="" textlink="">
      <xdr:nvSpPr>
        <xdr:cNvPr id="158" name="円/楕円 157"/>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46462</xdr:rowOff>
    </xdr:from>
    <xdr:ext cx="762000" cy="259045"/>
    <xdr:sp macro="" textlink="">
      <xdr:nvSpPr>
        <xdr:cNvPr id="159" name="テキスト ボックス 158"/>
        <xdr:cNvSpPr txBox="1"/>
      </xdr:nvSpPr>
      <xdr:spPr>
        <a:xfrm>
          <a:off x="1955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60" name="円/楕円 159"/>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61" name="テキスト ボックス 160"/>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年度から平成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年度の</a:t>
          </a:r>
          <a:r>
            <a:rPr kumimoji="1" lang="en-US" altLang="ja-JP" sz="1300" baseline="0">
              <a:solidFill>
                <a:schemeClr val="dk1"/>
              </a:solidFill>
              <a:effectLst/>
              <a:latin typeface="+mn-lt"/>
              <a:ea typeface="+mn-ea"/>
              <a:cs typeface="+mn-cs"/>
            </a:rPr>
            <a:t>10</a:t>
          </a:r>
          <a:r>
            <a:rPr kumimoji="1" lang="ja-JP" altLang="ja-JP" sz="1300" baseline="0">
              <a:solidFill>
                <a:schemeClr val="dk1"/>
              </a:solidFill>
              <a:effectLst/>
              <a:latin typeface="+mn-lt"/>
              <a:ea typeface="+mn-ea"/>
              <a:cs typeface="+mn-cs"/>
            </a:rPr>
            <a:t>年間で</a:t>
          </a:r>
          <a:r>
            <a:rPr kumimoji="1" lang="en-US" altLang="ja-JP" sz="1300" baseline="0">
              <a:solidFill>
                <a:schemeClr val="dk1"/>
              </a:solidFill>
              <a:effectLst/>
              <a:latin typeface="+mn-lt"/>
              <a:ea typeface="+mn-ea"/>
              <a:cs typeface="+mn-cs"/>
            </a:rPr>
            <a:t>73</a:t>
          </a:r>
          <a:r>
            <a:rPr kumimoji="1" lang="ja-JP" altLang="ja-JP" sz="1300" baseline="0">
              <a:solidFill>
                <a:schemeClr val="dk1"/>
              </a:solidFill>
              <a:effectLst/>
              <a:latin typeface="+mn-lt"/>
              <a:ea typeface="+mn-ea"/>
              <a:cs typeface="+mn-cs"/>
            </a:rPr>
            <a:t>名</a:t>
          </a:r>
          <a:r>
            <a:rPr kumimoji="1" lang="ja-JP" altLang="en-US" sz="1300" baseline="0">
              <a:solidFill>
                <a:schemeClr val="dk1"/>
              </a:solidFill>
              <a:effectLst/>
              <a:latin typeface="+mn-lt"/>
              <a:ea typeface="+mn-ea"/>
              <a:cs typeface="+mn-cs"/>
            </a:rPr>
            <a:t>の職員数を削減したものの、</a:t>
          </a:r>
          <a:r>
            <a:rPr kumimoji="1" lang="ja-JP" altLang="en-US" sz="1300" baseline="0">
              <a:latin typeface="ＭＳ Ｐゴシック"/>
            </a:rPr>
            <a:t>急激な人口の減少に加え、消防職員数（隣接する東洋町にも人員を配置）及び福祉事務所職員数が多いこと等により、恒常的に類似団体平均を上回っている。</a:t>
          </a:r>
          <a:endParaRPr kumimoji="1" lang="en-US" altLang="ja-JP" sz="1300" baseline="0">
            <a:latin typeface="ＭＳ Ｐゴシック"/>
          </a:endParaRPr>
        </a:p>
        <a:p>
          <a:r>
            <a:rPr kumimoji="1" lang="ja-JP" altLang="en-US" sz="1300" baseline="0">
              <a:latin typeface="ＭＳ Ｐゴシック"/>
            </a:rPr>
            <a:t>　また、正規職員数を削減した一方、臨時職員数が増加しており、今後も、引き続き職員の定数管理による人件費及び</a:t>
          </a:r>
          <a:r>
            <a:rPr kumimoji="1" lang="ja-JP" altLang="ja-JP" sz="1300" baseline="0">
              <a:solidFill>
                <a:schemeClr val="dk1"/>
              </a:solidFill>
              <a:effectLst/>
              <a:latin typeface="+mn-lt"/>
              <a:ea typeface="+mn-ea"/>
              <a:cs typeface="+mn-cs"/>
            </a:rPr>
            <a:t>臨時職員数の削減</a:t>
          </a:r>
          <a:r>
            <a:rPr kumimoji="1" lang="ja-JP" altLang="en-US" sz="1300" baseline="0">
              <a:solidFill>
                <a:schemeClr val="dk1"/>
              </a:solidFill>
              <a:effectLst/>
              <a:latin typeface="+mn-lt"/>
              <a:ea typeface="+mn-ea"/>
              <a:cs typeface="+mn-cs"/>
            </a:rPr>
            <a:t>等による</a:t>
          </a:r>
          <a:r>
            <a:rPr kumimoji="1" lang="ja-JP" altLang="en-US" sz="1300" baseline="0">
              <a:latin typeface="ＭＳ Ｐゴシック"/>
            </a:rPr>
            <a:t>物件費の削減に努める。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52450</xdr:rowOff>
    </xdr:from>
    <xdr:to>
      <xdr:col>7</xdr:col>
      <xdr:colOff>152400</xdr:colOff>
      <xdr:row>81</xdr:row>
      <xdr:rowOff>53685</xdr:rowOff>
    </xdr:to>
    <xdr:cxnSp macro="">
      <xdr:nvCxnSpPr>
        <xdr:cNvPr id="195" name="直線コネクタ 194"/>
        <xdr:cNvCxnSpPr/>
      </xdr:nvCxnSpPr>
      <xdr:spPr>
        <a:xfrm flipV="1">
          <a:off x="4114800" y="13939900"/>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52905</xdr:rowOff>
    </xdr:from>
    <xdr:to>
      <xdr:col>6</xdr:col>
      <xdr:colOff>0</xdr:colOff>
      <xdr:row>81</xdr:row>
      <xdr:rowOff>53685</xdr:rowOff>
    </xdr:to>
    <xdr:cxnSp macro="">
      <xdr:nvCxnSpPr>
        <xdr:cNvPr id="198" name="直線コネクタ 197"/>
        <xdr:cNvCxnSpPr/>
      </xdr:nvCxnSpPr>
      <xdr:spPr>
        <a:xfrm>
          <a:off x="3225800" y="13940355"/>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44707</xdr:rowOff>
    </xdr:from>
    <xdr:to>
      <xdr:col>4</xdr:col>
      <xdr:colOff>482600</xdr:colOff>
      <xdr:row>81</xdr:row>
      <xdr:rowOff>52905</xdr:rowOff>
    </xdr:to>
    <xdr:cxnSp macro="">
      <xdr:nvCxnSpPr>
        <xdr:cNvPr id="201" name="直線コネクタ 200"/>
        <xdr:cNvCxnSpPr/>
      </xdr:nvCxnSpPr>
      <xdr:spPr>
        <a:xfrm>
          <a:off x="2336800" y="13932157"/>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44707</xdr:rowOff>
    </xdr:from>
    <xdr:to>
      <xdr:col>3</xdr:col>
      <xdr:colOff>279400</xdr:colOff>
      <xdr:row>81</xdr:row>
      <xdr:rowOff>48814</xdr:rowOff>
    </xdr:to>
    <xdr:cxnSp macro="">
      <xdr:nvCxnSpPr>
        <xdr:cNvPr id="204" name="直線コネクタ 203"/>
        <xdr:cNvCxnSpPr/>
      </xdr:nvCxnSpPr>
      <xdr:spPr>
        <a:xfrm flipV="1">
          <a:off x="1447800" y="13932157"/>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1650</xdr:rowOff>
    </xdr:from>
    <xdr:to>
      <xdr:col>7</xdr:col>
      <xdr:colOff>203200</xdr:colOff>
      <xdr:row>81</xdr:row>
      <xdr:rowOff>103250</xdr:rowOff>
    </xdr:to>
    <xdr:sp macro="" textlink="">
      <xdr:nvSpPr>
        <xdr:cNvPr id="214" name="円/楕円 213"/>
        <xdr:cNvSpPr/>
      </xdr:nvSpPr>
      <xdr:spPr>
        <a:xfrm>
          <a:off x="4902200" y="138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49927</xdr:rowOff>
    </xdr:from>
    <xdr:ext cx="762000" cy="259045"/>
    <xdr:sp macro="" textlink="">
      <xdr:nvSpPr>
        <xdr:cNvPr id="215" name="人件費・物件費等の状況該当値テキスト"/>
        <xdr:cNvSpPr txBox="1"/>
      </xdr:nvSpPr>
      <xdr:spPr>
        <a:xfrm>
          <a:off x="5041900" y="1393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173,103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2885</xdr:rowOff>
    </xdr:from>
    <xdr:to>
      <xdr:col>6</xdr:col>
      <xdr:colOff>50800</xdr:colOff>
      <xdr:row>81</xdr:row>
      <xdr:rowOff>104485</xdr:rowOff>
    </xdr:to>
    <xdr:sp macro="" textlink="">
      <xdr:nvSpPr>
        <xdr:cNvPr id="216" name="円/楕円 215"/>
        <xdr:cNvSpPr/>
      </xdr:nvSpPr>
      <xdr:spPr>
        <a:xfrm>
          <a:off x="4064000" y="138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89262</xdr:rowOff>
    </xdr:from>
    <xdr:ext cx="736600" cy="259045"/>
    <xdr:sp macro="" textlink="">
      <xdr:nvSpPr>
        <xdr:cNvPr id="217" name="テキスト ボックス 216"/>
        <xdr:cNvSpPr txBox="1"/>
      </xdr:nvSpPr>
      <xdr:spPr>
        <a:xfrm>
          <a:off x="3733800" y="1397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2105</xdr:rowOff>
    </xdr:from>
    <xdr:to>
      <xdr:col>4</xdr:col>
      <xdr:colOff>533400</xdr:colOff>
      <xdr:row>81</xdr:row>
      <xdr:rowOff>103705</xdr:rowOff>
    </xdr:to>
    <xdr:sp macro="" textlink="">
      <xdr:nvSpPr>
        <xdr:cNvPr id="218" name="円/楕円 217"/>
        <xdr:cNvSpPr/>
      </xdr:nvSpPr>
      <xdr:spPr>
        <a:xfrm>
          <a:off x="3175000" y="138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88482</xdr:rowOff>
    </xdr:from>
    <xdr:ext cx="762000" cy="259045"/>
    <xdr:sp macro="" textlink="">
      <xdr:nvSpPr>
        <xdr:cNvPr id="219" name="テキスト ボックス 218"/>
        <xdr:cNvSpPr txBox="1"/>
      </xdr:nvSpPr>
      <xdr:spPr>
        <a:xfrm>
          <a:off x="2844800" y="1397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165357</xdr:rowOff>
    </xdr:from>
    <xdr:to>
      <xdr:col>3</xdr:col>
      <xdr:colOff>330200</xdr:colOff>
      <xdr:row>81</xdr:row>
      <xdr:rowOff>95507</xdr:rowOff>
    </xdr:to>
    <xdr:sp macro="" textlink="">
      <xdr:nvSpPr>
        <xdr:cNvPr id="220" name="円/楕円 219"/>
        <xdr:cNvSpPr/>
      </xdr:nvSpPr>
      <xdr:spPr>
        <a:xfrm>
          <a:off x="2286000" y="138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80284</xdr:rowOff>
    </xdr:from>
    <xdr:ext cx="762000" cy="259045"/>
    <xdr:sp macro="" textlink="">
      <xdr:nvSpPr>
        <xdr:cNvPr id="221" name="テキスト ボックス 220"/>
        <xdr:cNvSpPr txBox="1"/>
      </xdr:nvSpPr>
      <xdr:spPr>
        <a:xfrm>
          <a:off x="1955800" y="1396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169464</xdr:rowOff>
    </xdr:from>
    <xdr:to>
      <xdr:col>2</xdr:col>
      <xdr:colOff>127000</xdr:colOff>
      <xdr:row>81</xdr:row>
      <xdr:rowOff>99614</xdr:rowOff>
    </xdr:to>
    <xdr:sp macro="" textlink="">
      <xdr:nvSpPr>
        <xdr:cNvPr id="222" name="円/楕円 221"/>
        <xdr:cNvSpPr/>
      </xdr:nvSpPr>
      <xdr:spPr>
        <a:xfrm>
          <a:off x="1397000" y="13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84391</xdr:rowOff>
    </xdr:from>
    <xdr:ext cx="762000" cy="259045"/>
    <xdr:sp macro="" textlink="">
      <xdr:nvSpPr>
        <xdr:cNvPr id="223" name="テキスト ボックス 222"/>
        <xdr:cNvSpPr txBox="1"/>
      </xdr:nvSpPr>
      <xdr:spPr>
        <a:xfrm>
          <a:off x="1066800" y="1397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国家公務員給与減額措置に伴う相違、及び組織の新陳代謝等から前年度より</a:t>
          </a:r>
          <a:r>
            <a:rPr kumimoji="1" lang="en-US" altLang="ja-JP" sz="1300">
              <a:latin typeface="ＭＳ Ｐゴシック"/>
            </a:rPr>
            <a:t>7.5</a:t>
          </a:r>
          <a:r>
            <a:rPr kumimoji="1" lang="ja-JP" altLang="en-US" sz="1300">
              <a:latin typeface="ＭＳ Ｐゴシック"/>
            </a:rPr>
            <a:t>ポイント減少し、引き続き類似団体を下回っている。</a:t>
          </a:r>
          <a:endParaRPr kumimoji="1" lang="en-US" altLang="ja-JP" sz="1300">
            <a:latin typeface="ＭＳ Ｐゴシック"/>
          </a:endParaRPr>
        </a:p>
        <a:p>
          <a:r>
            <a:rPr kumimoji="1" lang="ja-JP" altLang="en-US" sz="1300">
              <a:latin typeface="ＭＳ Ｐゴシック"/>
            </a:rPr>
            <a:t>　今後も職員給与の適正化を図る。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129752</xdr:rowOff>
    </xdr:from>
    <xdr:to>
      <xdr:col>24</xdr:col>
      <xdr:colOff>558800</xdr:colOff>
      <xdr:row>88</xdr:row>
      <xdr:rowOff>88477</xdr:rowOff>
    </xdr:to>
    <xdr:cxnSp macro="">
      <xdr:nvCxnSpPr>
        <xdr:cNvPr id="257" name="直線コネクタ 256"/>
        <xdr:cNvCxnSpPr/>
      </xdr:nvCxnSpPr>
      <xdr:spPr>
        <a:xfrm flipV="1">
          <a:off x="16179800" y="14874452"/>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88</xdr:row>
      <xdr:rowOff>100541</xdr:rowOff>
    </xdr:to>
    <xdr:cxnSp macro="">
      <xdr:nvCxnSpPr>
        <xdr:cNvPr id="260" name="直線コネクタ 259"/>
        <xdr:cNvCxnSpPr/>
      </xdr:nvCxnSpPr>
      <xdr:spPr>
        <a:xfrm flipV="1">
          <a:off x="15290800" y="1517607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137795</xdr:rowOff>
    </xdr:from>
    <xdr:to>
      <xdr:col>22</xdr:col>
      <xdr:colOff>203200</xdr:colOff>
      <xdr:row>88</xdr:row>
      <xdr:rowOff>100541</xdr:rowOff>
    </xdr:to>
    <xdr:cxnSp macro="">
      <xdr:nvCxnSpPr>
        <xdr:cNvPr id="263" name="直線コネクタ 262"/>
        <xdr:cNvCxnSpPr/>
      </xdr:nvCxnSpPr>
      <xdr:spPr>
        <a:xfrm>
          <a:off x="14401800" y="14882495"/>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65405</xdr:rowOff>
    </xdr:from>
    <xdr:to>
      <xdr:col>21</xdr:col>
      <xdr:colOff>0</xdr:colOff>
      <xdr:row>86</xdr:row>
      <xdr:rowOff>137795</xdr:rowOff>
    </xdr:to>
    <xdr:cxnSp macro="">
      <xdr:nvCxnSpPr>
        <xdr:cNvPr id="266" name="直線コネクタ 265"/>
        <xdr:cNvCxnSpPr/>
      </xdr:nvCxnSpPr>
      <xdr:spPr>
        <a:xfrm>
          <a:off x="13512800" y="14810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78952</xdr:rowOff>
    </xdr:from>
    <xdr:to>
      <xdr:col>24</xdr:col>
      <xdr:colOff>609600</xdr:colOff>
      <xdr:row>87</xdr:row>
      <xdr:rowOff>9102</xdr:rowOff>
    </xdr:to>
    <xdr:sp macro="" textlink="">
      <xdr:nvSpPr>
        <xdr:cNvPr id="276" name="円/楕円 275"/>
        <xdr:cNvSpPr/>
      </xdr:nvSpPr>
      <xdr:spPr>
        <a:xfrm>
          <a:off x="169672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95479</xdr:rowOff>
    </xdr:from>
    <xdr:ext cx="762000" cy="259045"/>
    <xdr:sp macro="" textlink="">
      <xdr:nvSpPr>
        <xdr:cNvPr id="277" name="給与水準   （国との比較）該当値テキスト"/>
        <xdr:cNvSpPr txBox="1"/>
      </xdr:nvSpPr>
      <xdr:spPr>
        <a:xfrm>
          <a:off x="17106900" y="1466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37677</xdr:rowOff>
    </xdr:from>
    <xdr:to>
      <xdr:col>23</xdr:col>
      <xdr:colOff>457200</xdr:colOff>
      <xdr:row>88</xdr:row>
      <xdr:rowOff>139277</xdr:rowOff>
    </xdr:to>
    <xdr:sp macro="" textlink="">
      <xdr:nvSpPr>
        <xdr:cNvPr id="278" name="円/楕円 277"/>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149454</xdr:rowOff>
    </xdr:from>
    <xdr:ext cx="736600" cy="259045"/>
    <xdr:sp macro="" textlink="">
      <xdr:nvSpPr>
        <xdr:cNvPr id="279" name="テキスト ボックス 278"/>
        <xdr:cNvSpPr txBox="1"/>
      </xdr:nvSpPr>
      <xdr:spPr>
        <a:xfrm>
          <a:off x="15798800" y="1489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49741</xdr:rowOff>
    </xdr:from>
    <xdr:to>
      <xdr:col>22</xdr:col>
      <xdr:colOff>254000</xdr:colOff>
      <xdr:row>88</xdr:row>
      <xdr:rowOff>151341</xdr:rowOff>
    </xdr:to>
    <xdr:sp macro="" textlink="">
      <xdr:nvSpPr>
        <xdr:cNvPr id="280" name="円/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161518</xdr:rowOff>
    </xdr:from>
    <xdr:ext cx="762000" cy="259045"/>
    <xdr:sp macro="" textlink="">
      <xdr:nvSpPr>
        <xdr:cNvPr id="281" name="テキスト ボックス 280"/>
        <xdr:cNvSpPr txBox="1"/>
      </xdr:nvSpPr>
      <xdr:spPr>
        <a:xfrm>
          <a:off x="14909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86995</xdr:rowOff>
    </xdr:from>
    <xdr:to>
      <xdr:col>21</xdr:col>
      <xdr:colOff>50800</xdr:colOff>
      <xdr:row>87</xdr:row>
      <xdr:rowOff>17145</xdr:rowOff>
    </xdr:to>
    <xdr:sp macro="" textlink="">
      <xdr:nvSpPr>
        <xdr:cNvPr id="282" name="円/楕円 281"/>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83" name="テキスト ボックス 28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14605</xdr:rowOff>
    </xdr:from>
    <xdr:to>
      <xdr:col>19</xdr:col>
      <xdr:colOff>533400</xdr:colOff>
      <xdr:row>86</xdr:row>
      <xdr:rowOff>116205</xdr:rowOff>
    </xdr:to>
    <xdr:sp macro="" textlink="">
      <xdr:nvSpPr>
        <xdr:cNvPr id="284" name="円/楕円 283"/>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126382</xdr:rowOff>
    </xdr:from>
    <xdr:ext cx="762000" cy="259045"/>
    <xdr:sp macro="" textlink="">
      <xdr:nvSpPr>
        <xdr:cNvPr id="285" name="テキスト ボックス 284"/>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「新・室戸市行財政改革プラン」等に基づく職員数の削減（平成</a:t>
          </a:r>
          <a:r>
            <a:rPr kumimoji="1" lang="en-US" altLang="ja-JP" sz="1300" baseline="0">
              <a:latin typeface="ＭＳ Ｐゴシック"/>
            </a:rPr>
            <a:t>15</a:t>
          </a:r>
          <a:r>
            <a:rPr kumimoji="1" lang="ja-JP" altLang="en-US" sz="1300" baseline="0">
              <a:latin typeface="ＭＳ Ｐゴシック"/>
            </a:rPr>
            <a:t>年度から平成</a:t>
          </a:r>
          <a:r>
            <a:rPr kumimoji="1" lang="en-US" altLang="ja-JP" sz="1300" baseline="0">
              <a:latin typeface="ＭＳ Ｐゴシック"/>
            </a:rPr>
            <a:t>24</a:t>
          </a:r>
          <a:r>
            <a:rPr kumimoji="1" lang="ja-JP" altLang="en-US" sz="1300" baseline="0">
              <a:latin typeface="ＭＳ Ｐゴシック"/>
            </a:rPr>
            <a:t>年度の</a:t>
          </a:r>
          <a:r>
            <a:rPr kumimoji="1" lang="en-US" altLang="ja-JP" sz="1300" baseline="0">
              <a:latin typeface="ＭＳ Ｐゴシック"/>
            </a:rPr>
            <a:t>10</a:t>
          </a:r>
          <a:r>
            <a:rPr kumimoji="1" lang="ja-JP" altLang="en-US" sz="1300" baseline="0">
              <a:latin typeface="ＭＳ Ｐゴシック"/>
            </a:rPr>
            <a:t>年間で</a:t>
          </a:r>
          <a:r>
            <a:rPr kumimoji="1" lang="en-US" altLang="ja-JP" sz="1300" baseline="0">
              <a:latin typeface="ＭＳ Ｐゴシック"/>
            </a:rPr>
            <a:t>73</a:t>
          </a:r>
          <a:r>
            <a:rPr kumimoji="1" lang="ja-JP" altLang="en-US" sz="1300" baseline="0">
              <a:latin typeface="ＭＳ Ｐゴシック"/>
            </a:rPr>
            <a:t>名減）を行っているものの、急激な人口減少により、対前年比</a:t>
          </a:r>
          <a:r>
            <a:rPr kumimoji="1" lang="en-US" altLang="ja-JP" sz="1300" baseline="0">
              <a:latin typeface="ＭＳ Ｐゴシック"/>
            </a:rPr>
            <a:t>0.58</a:t>
          </a:r>
          <a:r>
            <a:rPr kumimoji="1" lang="ja-JP" altLang="en-US" sz="1300" baseline="0">
              <a:latin typeface="ＭＳ Ｐゴシック"/>
            </a:rPr>
            <a:t>ポイント増となっている。また、海岸線延長が長く多くの集落を有するという地理的条件や、消防職員数（隣接する東洋町にも配置）が多いこと等により、類似団体を大きく上回っている。</a:t>
          </a:r>
          <a:endParaRPr kumimoji="1" lang="en-US" altLang="ja-JP" sz="1300" baseline="0">
            <a:latin typeface="ＭＳ Ｐゴシック"/>
          </a:endParaRPr>
        </a:p>
        <a:p>
          <a:r>
            <a:rPr kumimoji="1" lang="ja-JP" altLang="en-US" sz="1300" baseline="0">
              <a:latin typeface="ＭＳ Ｐゴシック"/>
            </a:rPr>
            <a:t>　今後も業務の効率化等により職員数の適正管理に努める。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78196</xdr:rowOff>
    </xdr:from>
    <xdr:to>
      <xdr:col>24</xdr:col>
      <xdr:colOff>558800</xdr:colOff>
      <xdr:row>65</xdr:row>
      <xdr:rowOff>144841</xdr:rowOff>
    </xdr:to>
    <xdr:cxnSp macro="">
      <xdr:nvCxnSpPr>
        <xdr:cNvPr id="322" name="直線コネクタ 321"/>
        <xdr:cNvCxnSpPr/>
      </xdr:nvCxnSpPr>
      <xdr:spPr>
        <a:xfrm>
          <a:off x="16179800" y="11222446"/>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75898</xdr:rowOff>
    </xdr:from>
    <xdr:to>
      <xdr:col>23</xdr:col>
      <xdr:colOff>406400</xdr:colOff>
      <xdr:row>65</xdr:row>
      <xdr:rowOff>78196</xdr:rowOff>
    </xdr:to>
    <xdr:cxnSp macro="">
      <xdr:nvCxnSpPr>
        <xdr:cNvPr id="325" name="直線コネクタ 324"/>
        <xdr:cNvCxnSpPr/>
      </xdr:nvCxnSpPr>
      <xdr:spPr>
        <a:xfrm>
          <a:off x="15290800" y="112201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58662</xdr:rowOff>
    </xdr:from>
    <xdr:to>
      <xdr:col>22</xdr:col>
      <xdr:colOff>203200</xdr:colOff>
      <xdr:row>65</xdr:row>
      <xdr:rowOff>75898</xdr:rowOff>
    </xdr:to>
    <xdr:cxnSp macro="">
      <xdr:nvCxnSpPr>
        <xdr:cNvPr id="328" name="直線コネクタ 327"/>
        <xdr:cNvCxnSpPr/>
      </xdr:nvCxnSpPr>
      <xdr:spPr>
        <a:xfrm>
          <a:off x="14401800" y="112029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46022</xdr:rowOff>
    </xdr:from>
    <xdr:to>
      <xdr:col>21</xdr:col>
      <xdr:colOff>0</xdr:colOff>
      <xdr:row>65</xdr:row>
      <xdr:rowOff>58662</xdr:rowOff>
    </xdr:to>
    <xdr:cxnSp macro="">
      <xdr:nvCxnSpPr>
        <xdr:cNvPr id="331" name="直線コネクタ 330"/>
        <xdr:cNvCxnSpPr/>
      </xdr:nvCxnSpPr>
      <xdr:spPr>
        <a:xfrm>
          <a:off x="13512800" y="1119027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94041</xdr:rowOff>
    </xdr:from>
    <xdr:to>
      <xdr:col>24</xdr:col>
      <xdr:colOff>609600</xdr:colOff>
      <xdr:row>66</xdr:row>
      <xdr:rowOff>24191</xdr:rowOff>
    </xdr:to>
    <xdr:sp macro="" textlink="">
      <xdr:nvSpPr>
        <xdr:cNvPr id="341" name="円/楕円 340"/>
        <xdr:cNvSpPr/>
      </xdr:nvSpPr>
      <xdr:spPr>
        <a:xfrm>
          <a:off x="169672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66118</xdr:rowOff>
    </xdr:from>
    <xdr:ext cx="762000" cy="259045"/>
    <xdr:sp macro="" textlink="">
      <xdr:nvSpPr>
        <xdr:cNvPr id="342" name="定員管理の状況該当値テキスト"/>
        <xdr:cNvSpPr txBox="1"/>
      </xdr:nvSpPr>
      <xdr:spPr>
        <a:xfrm>
          <a:off x="17106900" y="1121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27396</xdr:rowOff>
    </xdr:from>
    <xdr:to>
      <xdr:col>23</xdr:col>
      <xdr:colOff>457200</xdr:colOff>
      <xdr:row>65</xdr:row>
      <xdr:rowOff>128996</xdr:rowOff>
    </xdr:to>
    <xdr:sp macro="" textlink="">
      <xdr:nvSpPr>
        <xdr:cNvPr id="343" name="円/楕円 342"/>
        <xdr:cNvSpPr/>
      </xdr:nvSpPr>
      <xdr:spPr>
        <a:xfrm>
          <a:off x="16129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113773</xdr:rowOff>
    </xdr:from>
    <xdr:ext cx="736600" cy="259045"/>
    <xdr:sp macro="" textlink="">
      <xdr:nvSpPr>
        <xdr:cNvPr id="344" name="テキスト ボックス 343"/>
        <xdr:cNvSpPr txBox="1"/>
      </xdr:nvSpPr>
      <xdr:spPr>
        <a:xfrm>
          <a:off x="15798800" y="112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25098</xdr:rowOff>
    </xdr:from>
    <xdr:to>
      <xdr:col>22</xdr:col>
      <xdr:colOff>254000</xdr:colOff>
      <xdr:row>65</xdr:row>
      <xdr:rowOff>126698</xdr:rowOff>
    </xdr:to>
    <xdr:sp macro="" textlink="">
      <xdr:nvSpPr>
        <xdr:cNvPr id="345" name="円/楕円 344"/>
        <xdr:cNvSpPr/>
      </xdr:nvSpPr>
      <xdr:spPr>
        <a:xfrm>
          <a:off x="15240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111475</xdr:rowOff>
    </xdr:from>
    <xdr:ext cx="762000" cy="259045"/>
    <xdr:sp macro="" textlink="">
      <xdr:nvSpPr>
        <xdr:cNvPr id="346" name="テキスト ボックス 345"/>
        <xdr:cNvSpPr txBox="1"/>
      </xdr:nvSpPr>
      <xdr:spPr>
        <a:xfrm>
          <a:off x="14909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7862</xdr:rowOff>
    </xdr:from>
    <xdr:to>
      <xdr:col>21</xdr:col>
      <xdr:colOff>50800</xdr:colOff>
      <xdr:row>65</xdr:row>
      <xdr:rowOff>109462</xdr:rowOff>
    </xdr:to>
    <xdr:sp macro="" textlink="">
      <xdr:nvSpPr>
        <xdr:cNvPr id="347" name="円/楕円 346"/>
        <xdr:cNvSpPr/>
      </xdr:nvSpPr>
      <xdr:spPr>
        <a:xfrm>
          <a:off x="14351000" y="11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94239</xdr:rowOff>
    </xdr:from>
    <xdr:ext cx="762000" cy="259045"/>
    <xdr:sp macro="" textlink="">
      <xdr:nvSpPr>
        <xdr:cNvPr id="348" name="テキスト ボックス 347"/>
        <xdr:cNvSpPr txBox="1"/>
      </xdr:nvSpPr>
      <xdr:spPr>
        <a:xfrm>
          <a:off x="14020800" y="112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166672</xdr:rowOff>
    </xdr:from>
    <xdr:to>
      <xdr:col>19</xdr:col>
      <xdr:colOff>533400</xdr:colOff>
      <xdr:row>65</xdr:row>
      <xdr:rowOff>96822</xdr:rowOff>
    </xdr:to>
    <xdr:sp macro="" textlink="">
      <xdr:nvSpPr>
        <xdr:cNvPr id="349" name="円/楕円 348"/>
        <xdr:cNvSpPr/>
      </xdr:nvSpPr>
      <xdr:spPr>
        <a:xfrm>
          <a:off x="13462000" y="111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81599</xdr:rowOff>
    </xdr:from>
    <xdr:ext cx="762000" cy="259045"/>
    <xdr:sp macro="" textlink="">
      <xdr:nvSpPr>
        <xdr:cNvPr id="350" name="テキスト ボックス 349"/>
        <xdr:cNvSpPr txBox="1"/>
      </xdr:nvSpPr>
      <xdr:spPr>
        <a:xfrm>
          <a:off x="13131800" y="112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実質公債費比率が</a:t>
          </a:r>
          <a:r>
            <a:rPr kumimoji="1" lang="en-US" altLang="ja-JP" sz="1300" baseline="0">
              <a:latin typeface="ＭＳ Ｐゴシック"/>
            </a:rPr>
            <a:t>18</a:t>
          </a:r>
          <a:r>
            <a:rPr kumimoji="1" lang="ja-JP" altLang="en-US" sz="1300" baseline="0">
              <a:latin typeface="ＭＳ Ｐゴシック"/>
            </a:rPr>
            <a:t>％以上となっている要因として、海洋深層水給水施設や国体用相撲場の建設による一般単独事業債、平成</a:t>
          </a:r>
          <a:r>
            <a:rPr kumimoji="1" lang="en-US" altLang="ja-JP" sz="1300" baseline="0">
              <a:latin typeface="ＭＳ Ｐゴシック"/>
            </a:rPr>
            <a:t>18</a:t>
          </a:r>
          <a:r>
            <a:rPr kumimoji="1" lang="ja-JP" altLang="en-US" sz="1300" baseline="0">
              <a:latin typeface="ＭＳ Ｐゴシック"/>
            </a:rPr>
            <a:t>年度に実施した借換債、平成</a:t>
          </a:r>
          <a:r>
            <a:rPr kumimoji="1" lang="en-US" altLang="ja-JP" sz="1300" baseline="0">
              <a:latin typeface="ＭＳ Ｐゴシック"/>
            </a:rPr>
            <a:t>18</a:t>
          </a:r>
          <a:r>
            <a:rPr kumimoji="1" lang="ja-JP" altLang="en-US" sz="1300" baseline="0">
              <a:latin typeface="ＭＳ Ｐゴシック"/>
            </a:rPr>
            <a:t>年度以降の退職手当債が挙げられるが、それら償還のピークは平成</a:t>
          </a:r>
          <a:r>
            <a:rPr kumimoji="1" lang="en-US" altLang="ja-JP" sz="1300" baseline="0">
              <a:latin typeface="ＭＳ Ｐゴシック"/>
            </a:rPr>
            <a:t>27</a:t>
          </a:r>
          <a:r>
            <a:rPr kumimoji="1" lang="ja-JP" altLang="en-US" sz="1300" baseline="0">
              <a:latin typeface="ＭＳ Ｐゴシック"/>
            </a:rPr>
            <a:t>年度まで続くと見込んでいる。</a:t>
          </a:r>
          <a:endParaRPr kumimoji="1" lang="en-US" altLang="ja-JP" sz="1300" baseline="0">
            <a:latin typeface="ＭＳ Ｐゴシック"/>
          </a:endParaRPr>
        </a:p>
        <a:p>
          <a:r>
            <a:rPr kumimoji="1" lang="ja-JP" altLang="en-US" sz="1300" baseline="0">
              <a:latin typeface="ＭＳ Ｐゴシック"/>
            </a:rPr>
            <a:t>　今後の目標として、公債費負担適正化計画に基づき各年度新規起債発行額が元金償還額を上回らないようにし、平成</a:t>
          </a:r>
          <a:r>
            <a:rPr kumimoji="1" lang="en-US" altLang="ja-JP" sz="1300" baseline="0">
              <a:latin typeface="ＭＳ Ｐゴシック"/>
            </a:rPr>
            <a:t>28</a:t>
          </a:r>
          <a:r>
            <a:rPr kumimoji="1" lang="ja-JP" altLang="en-US" sz="1300" baseline="0">
              <a:latin typeface="ＭＳ Ｐゴシック"/>
            </a:rPr>
            <a:t>年度までに実質公債費比率が</a:t>
          </a:r>
          <a:r>
            <a:rPr kumimoji="1" lang="en-US" altLang="ja-JP" sz="1300" baseline="0">
              <a:latin typeface="ＭＳ Ｐゴシック"/>
            </a:rPr>
            <a:t>18</a:t>
          </a:r>
          <a:r>
            <a:rPr kumimoji="1" lang="ja-JP" altLang="en-US" sz="1300" baseline="0">
              <a:latin typeface="ＭＳ Ｐゴシック"/>
            </a:rPr>
            <a:t>％より低くなるよう努める。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60597</xdr:rowOff>
    </xdr:from>
    <xdr:to>
      <xdr:col>24</xdr:col>
      <xdr:colOff>558800</xdr:colOff>
      <xdr:row>39</xdr:row>
      <xdr:rowOff>81280</xdr:rowOff>
    </xdr:to>
    <xdr:cxnSp macro="">
      <xdr:nvCxnSpPr>
        <xdr:cNvPr id="386" name="直線コネクタ 385"/>
        <xdr:cNvCxnSpPr/>
      </xdr:nvCxnSpPr>
      <xdr:spPr>
        <a:xfrm flipV="1">
          <a:off x="16179800" y="674714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105410</xdr:rowOff>
    </xdr:to>
    <xdr:cxnSp macro="">
      <xdr:nvCxnSpPr>
        <xdr:cNvPr id="389" name="直線コネクタ 388"/>
        <xdr:cNvCxnSpPr/>
      </xdr:nvCxnSpPr>
      <xdr:spPr>
        <a:xfrm flipV="1">
          <a:off x="15290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108857</xdr:rowOff>
    </xdr:to>
    <xdr:cxnSp macro="">
      <xdr:nvCxnSpPr>
        <xdr:cNvPr id="392" name="直線コネクタ 391"/>
        <xdr:cNvCxnSpPr/>
      </xdr:nvCxnSpPr>
      <xdr:spPr>
        <a:xfrm flipV="1">
          <a:off x="14401800" y="67919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77833</xdr:rowOff>
    </xdr:from>
    <xdr:to>
      <xdr:col>21</xdr:col>
      <xdr:colOff>0</xdr:colOff>
      <xdr:row>39</xdr:row>
      <xdr:rowOff>108857</xdr:rowOff>
    </xdr:to>
    <xdr:cxnSp macro="">
      <xdr:nvCxnSpPr>
        <xdr:cNvPr id="395" name="直線コネクタ 394"/>
        <xdr:cNvCxnSpPr/>
      </xdr:nvCxnSpPr>
      <xdr:spPr>
        <a:xfrm>
          <a:off x="13512800" y="67643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9797</xdr:rowOff>
    </xdr:from>
    <xdr:to>
      <xdr:col>24</xdr:col>
      <xdr:colOff>609600</xdr:colOff>
      <xdr:row>39</xdr:row>
      <xdr:rowOff>111397</xdr:rowOff>
    </xdr:to>
    <xdr:sp macro="" textlink="">
      <xdr:nvSpPr>
        <xdr:cNvPr id="405" name="円/楕円 404"/>
        <xdr:cNvSpPr/>
      </xdr:nvSpPr>
      <xdr:spPr>
        <a:xfrm>
          <a:off x="16967200" y="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153324</xdr:rowOff>
    </xdr:from>
    <xdr:ext cx="762000" cy="259045"/>
    <xdr:sp macro="" textlink="">
      <xdr:nvSpPr>
        <xdr:cNvPr id="406" name="公債費負担の状況該当値テキスト"/>
        <xdr:cNvSpPr txBox="1"/>
      </xdr:nvSpPr>
      <xdr:spPr>
        <a:xfrm>
          <a:off x="17106900" y="66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407" name="円/楕円 406"/>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116857</xdr:rowOff>
    </xdr:from>
    <xdr:ext cx="736600" cy="259045"/>
    <xdr:sp macro="" textlink="">
      <xdr:nvSpPr>
        <xdr:cNvPr id="408" name="テキスト ボックス 407"/>
        <xdr:cNvSpPr txBox="1"/>
      </xdr:nvSpPr>
      <xdr:spPr>
        <a:xfrm>
          <a:off x="15798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9" name="円/楕円 408"/>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410" name="テキスト ボックス 409"/>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58057</xdr:rowOff>
    </xdr:from>
    <xdr:to>
      <xdr:col>21</xdr:col>
      <xdr:colOff>50800</xdr:colOff>
      <xdr:row>39</xdr:row>
      <xdr:rowOff>159657</xdr:rowOff>
    </xdr:to>
    <xdr:sp macro="" textlink="">
      <xdr:nvSpPr>
        <xdr:cNvPr id="411" name="円/楕円 410"/>
        <xdr:cNvSpPr/>
      </xdr:nvSpPr>
      <xdr:spPr>
        <a:xfrm>
          <a:off x="14351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144434</xdr:rowOff>
    </xdr:from>
    <xdr:ext cx="762000" cy="259045"/>
    <xdr:sp macro="" textlink="">
      <xdr:nvSpPr>
        <xdr:cNvPr id="412" name="テキスト ボックス 411"/>
        <xdr:cNvSpPr txBox="1"/>
      </xdr:nvSpPr>
      <xdr:spPr>
        <a:xfrm>
          <a:off x="140208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27033</xdr:rowOff>
    </xdr:from>
    <xdr:to>
      <xdr:col>19</xdr:col>
      <xdr:colOff>533400</xdr:colOff>
      <xdr:row>39</xdr:row>
      <xdr:rowOff>128633</xdr:rowOff>
    </xdr:to>
    <xdr:sp macro="" textlink="">
      <xdr:nvSpPr>
        <xdr:cNvPr id="413" name="円/楕円 412"/>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113410</xdr:rowOff>
    </xdr:from>
    <xdr:ext cx="762000" cy="259045"/>
    <xdr:sp macro="" textlink="">
      <xdr:nvSpPr>
        <xdr:cNvPr id="414" name="テキスト ボックス 413"/>
        <xdr:cNvSpPr txBox="1"/>
      </xdr:nvSpPr>
      <xdr:spPr>
        <a:xfrm>
          <a:off x="13131800" y="67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新規発行債の抑制等により、対前年度比</a:t>
          </a:r>
          <a:r>
            <a:rPr kumimoji="1" lang="en-US" altLang="ja-JP" sz="1300">
              <a:latin typeface="ＭＳ Ｐゴシック"/>
            </a:rPr>
            <a:t>13.8</a:t>
          </a:r>
          <a:r>
            <a:rPr kumimoji="1" lang="ja-JP" altLang="en-US" sz="1300">
              <a:latin typeface="ＭＳ Ｐゴシック"/>
            </a:rPr>
            <a:t>ポイントの減少となっているものの、国民健康保険事業特別会計の赤字額等により類似団体平均を大きく上回っている。</a:t>
          </a:r>
          <a:endParaRPr kumimoji="1" lang="en-US" altLang="ja-JP" sz="1300">
            <a:latin typeface="ＭＳ Ｐゴシック"/>
          </a:endParaRPr>
        </a:p>
        <a:p>
          <a:r>
            <a:rPr kumimoji="1" lang="ja-JP" altLang="en-US" sz="1300">
              <a:latin typeface="ＭＳ Ｐゴシック"/>
            </a:rPr>
            <a:t>　今後においても、公債費負担適正化計画等に基づき、元金賠償額を上回らない起債の発行や、交付税参入率の高い起債発行に努めるとともに、国民健康保険事業特別会計の健全化による連結赤字額の削減に努め、将来負担額の抑制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143499</xdr:rowOff>
    </xdr:from>
    <xdr:to>
      <xdr:col>24</xdr:col>
      <xdr:colOff>558800</xdr:colOff>
      <xdr:row>14</xdr:row>
      <xdr:rowOff>171249</xdr:rowOff>
    </xdr:to>
    <xdr:cxnSp macro="">
      <xdr:nvCxnSpPr>
        <xdr:cNvPr id="448" name="直線コネクタ 447"/>
        <xdr:cNvCxnSpPr/>
      </xdr:nvCxnSpPr>
      <xdr:spPr>
        <a:xfrm flipV="1">
          <a:off x="16179800" y="2543799"/>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171249</xdr:rowOff>
    </xdr:from>
    <xdr:to>
      <xdr:col>23</xdr:col>
      <xdr:colOff>406400</xdr:colOff>
      <xdr:row>15</xdr:row>
      <xdr:rowOff>39412</xdr:rowOff>
    </xdr:to>
    <xdr:cxnSp macro="">
      <xdr:nvCxnSpPr>
        <xdr:cNvPr id="451" name="直線コネクタ 450"/>
        <xdr:cNvCxnSpPr/>
      </xdr:nvCxnSpPr>
      <xdr:spPr>
        <a:xfrm flipV="1">
          <a:off x="15290800" y="2571549"/>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39412</xdr:rowOff>
    </xdr:from>
    <xdr:to>
      <xdr:col>22</xdr:col>
      <xdr:colOff>203200</xdr:colOff>
      <xdr:row>15</xdr:row>
      <xdr:rowOff>75406</xdr:rowOff>
    </xdr:to>
    <xdr:cxnSp macro="">
      <xdr:nvCxnSpPr>
        <xdr:cNvPr id="454" name="直線コネクタ 453"/>
        <xdr:cNvCxnSpPr/>
      </xdr:nvCxnSpPr>
      <xdr:spPr>
        <a:xfrm flipV="1">
          <a:off x="14401800" y="2611162"/>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75406</xdr:rowOff>
    </xdr:from>
    <xdr:to>
      <xdr:col>21</xdr:col>
      <xdr:colOff>0</xdr:colOff>
      <xdr:row>15</xdr:row>
      <xdr:rowOff>133921</xdr:rowOff>
    </xdr:to>
    <xdr:cxnSp macro="">
      <xdr:nvCxnSpPr>
        <xdr:cNvPr id="457" name="直線コネクタ 456"/>
        <xdr:cNvCxnSpPr/>
      </xdr:nvCxnSpPr>
      <xdr:spPr>
        <a:xfrm flipV="1">
          <a:off x="13512800" y="2647156"/>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92699</xdr:rowOff>
    </xdr:from>
    <xdr:to>
      <xdr:col>24</xdr:col>
      <xdr:colOff>609600</xdr:colOff>
      <xdr:row>15</xdr:row>
      <xdr:rowOff>22849</xdr:rowOff>
    </xdr:to>
    <xdr:sp macro="" textlink="">
      <xdr:nvSpPr>
        <xdr:cNvPr id="467" name="円/楕円 466"/>
        <xdr:cNvSpPr/>
      </xdr:nvSpPr>
      <xdr:spPr>
        <a:xfrm>
          <a:off x="16967200" y="24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64776</xdr:rowOff>
    </xdr:from>
    <xdr:ext cx="762000" cy="259045"/>
    <xdr:sp macro="" textlink="">
      <xdr:nvSpPr>
        <xdr:cNvPr id="468" name="将来負担の状況該当値テキスト"/>
        <xdr:cNvSpPr txBox="1"/>
      </xdr:nvSpPr>
      <xdr:spPr>
        <a:xfrm>
          <a:off x="17106900" y="246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120449</xdr:rowOff>
    </xdr:from>
    <xdr:to>
      <xdr:col>23</xdr:col>
      <xdr:colOff>457200</xdr:colOff>
      <xdr:row>15</xdr:row>
      <xdr:rowOff>50599</xdr:rowOff>
    </xdr:to>
    <xdr:sp macro="" textlink="">
      <xdr:nvSpPr>
        <xdr:cNvPr id="469" name="円/楕円 468"/>
        <xdr:cNvSpPr/>
      </xdr:nvSpPr>
      <xdr:spPr>
        <a:xfrm>
          <a:off x="16129000" y="25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35376</xdr:rowOff>
    </xdr:from>
    <xdr:ext cx="736600" cy="259045"/>
    <xdr:sp macro="" textlink="">
      <xdr:nvSpPr>
        <xdr:cNvPr id="470" name="テキスト ボックス 469"/>
        <xdr:cNvSpPr txBox="1"/>
      </xdr:nvSpPr>
      <xdr:spPr>
        <a:xfrm>
          <a:off x="15798800" y="2607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160062</xdr:rowOff>
    </xdr:from>
    <xdr:to>
      <xdr:col>22</xdr:col>
      <xdr:colOff>254000</xdr:colOff>
      <xdr:row>15</xdr:row>
      <xdr:rowOff>90212</xdr:rowOff>
    </xdr:to>
    <xdr:sp macro="" textlink="">
      <xdr:nvSpPr>
        <xdr:cNvPr id="471" name="円/楕円 470"/>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74989</xdr:rowOff>
    </xdr:from>
    <xdr:ext cx="762000" cy="259045"/>
    <xdr:sp macro="" textlink="">
      <xdr:nvSpPr>
        <xdr:cNvPr id="472" name="テキスト ボックス 471"/>
        <xdr:cNvSpPr txBox="1"/>
      </xdr:nvSpPr>
      <xdr:spPr>
        <a:xfrm>
          <a:off x="14909800" y="26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24606</xdr:rowOff>
    </xdr:from>
    <xdr:to>
      <xdr:col>21</xdr:col>
      <xdr:colOff>50800</xdr:colOff>
      <xdr:row>15</xdr:row>
      <xdr:rowOff>126206</xdr:rowOff>
    </xdr:to>
    <xdr:sp macro="" textlink="">
      <xdr:nvSpPr>
        <xdr:cNvPr id="473" name="円/楕円 472"/>
        <xdr:cNvSpPr/>
      </xdr:nvSpPr>
      <xdr:spPr>
        <a:xfrm>
          <a:off x="14351000" y="2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110983</xdr:rowOff>
    </xdr:from>
    <xdr:ext cx="762000" cy="259045"/>
    <xdr:sp macro="" textlink="">
      <xdr:nvSpPr>
        <xdr:cNvPr id="474" name="テキスト ボックス 473"/>
        <xdr:cNvSpPr txBox="1"/>
      </xdr:nvSpPr>
      <xdr:spPr>
        <a:xfrm>
          <a:off x="14020800" y="26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83121</xdr:rowOff>
    </xdr:from>
    <xdr:to>
      <xdr:col>19</xdr:col>
      <xdr:colOff>533400</xdr:colOff>
      <xdr:row>16</xdr:row>
      <xdr:rowOff>13271</xdr:rowOff>
    </xdr:to>
    <xdr:sp macro="" textlink="">
      <xdr:nvSpPr>
        <xdr:cNvPr id="475" name="円/楕円 474"/>
        <xdr:cNvSpPr/>
      </xdr:nvSpPr>
      <xdr:spPr>
        <a:xfrm>
          <a:off x="13462000" y="26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169498</xdr:rowOff>
    </xdr:from>
    <xdr:ext cx="762000" cy="259045"/>
    <xdr:sp macro="" textlink="">
      <xdr:nvSpPr>
        <xdr:cNvPr id="476" name="テキスト ボックス 475"/>
        <xdr:cNvSpPr txBox="1"/>
      </xdr:nvSpPr>
      <xdr:spPr>
        <a:xfrm>
          <a:off x="13131800" y="27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15,342
15,270
248.30
11,792,112
11,319,158
372,999
5,497,884
10,619,876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職員基本給の削減による減等により人件費は減少したものの、市税等の経常一般財源も減少しており、前年度より</a:t>
          </a:r>
          <a:r>
            <a:rPr kumimoji="1" lang="en-US" altLang="ja-JP" sz="1200" baseline="0">
              <a:latin typeface="ＭＳ Ｐゴシック"/>
            </a:rPr>
            <a:t>0.2</a:t>
          </a:r>
          <a:r>
            <a:rPr kumimoji="1" lang="ja-JP" altLang="en-US" sz="1200" baseline="0">
              <a:latin typeface="ＭＳ Ｐゴシック"/>
            </a:rPr>
            <a:t>ポイント減に留まった。</a:t>
          </a:r>
          <a:endParaRPr kumimoji="1" lang="en-US" altLang="ja-JP" sz="1200" baseline="0">
            <a:latin typeface="ＭＳ Ｐゴシック"/>
          </a:endParaRPr>
        </a:p>
        <a:p>
          <a:r>
            <a:rPr kumimoji="1" lang="ja-JP" altLang="en-US" sz="1200" baseline="0">
              <a:latin typeface="ＭＳ Ｐゴシック"/>
            </a:rPr>
            <a:t>　また、海岸線延長が長く多くの集落を有するという地理的条件や、消防職員数（隣接する東洋町にも人員を配置）が多いこと等により、類似団体平均を上回っている。</a:t>
          </a:r>
          <a:r>
            <a:rPr kumimoji="1" lang="en-US" altLang="ja-JP" sz="1200" baseline="0">
              <a:latin typeface="ＭＳ Ｐゴシック"/>
            </a:rPr>
            <a:t>10</a:t>
          </a:r>
          <a:r>
            <a:rPr kumimoji="1" lang="ja-JP" altLang="en-US" sz="1200" baseline="0">
              <a:latin typeface="ＭＳ Ｐゴシック"/>
            </a:rPr>
            <a:t>年で</a:t>
          </a:r>
          <a:r>
            <a:rPr kumimoji="1" lang="en-US" altLang="ja-JP" sz="1200" baseline="0">
              <a:latin typeface="ＭＳ Ｐゴシック"/>
            </a:rPr>
            <a:t>73</a:t>
          </a:r>
          <a:r>
            <a:rPr kumimoji="1" lang="ja-JP" altLang="en-US" sz="1200" baseline="0">
              <a:latin typeface="ＭＳ Ｐゴシック"/>
            </a:rPr>
            <a:t>名の職員数削減をしており、これ以上の削減は行政サービスの低下の恐れがあるため、業務の効率化や臨時職員数の削減等、適切な対応を図る。</a:t>
          </a:r>
          <a:endParaRPr kumimoji="1" lang="en-US" altLang="ja-JP" sz="12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147574</xdr:rowOff>
    </xdr:to>
    <xdr:cxnSp macro="">
      <xdr:nvCxnSpPr>
        <xdr:cNvPr id="63" name="直線コネクタ 62"/>
        <xdr:cNvCxnSpPr/>
      </xdr:nvCxnSpPr>
      <xdr:spPr>
        <a:xfrm flipV="1">
          <a:off x="3987800" y="6482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37</xdr:row>
      <xdr:rowOff>147574</xdr:rowOff>
    </xdr:to>
    <xdr:cxnSp macro="">
      <xdr:nvCxnSpPr>
        <xdr:cNvPr id="66" name="直線コネクタ 65"/>
        <xdr:cNvCxnSpPr/>
      </xdr:nvCxnSpPr>
      <xdr:spPr>
        <a:xfrm>
          <a:off x="3098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129286</xdr:rowOff>
    </xdr:to>
    <xdr:cxnSp macro="">
      <xdr:nvCxnSpPr>
        <xdr:cNvPr id="69" name="直線コネクタ 68"/>
        <xdr:cNvCxnSpPr/>
      </xdr:nvCxnSpPr>
      <xdr:spPr>
        <a:xfrm>
          <a:off x="2209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58420</xdr:rowOff>
    </xdr:to>
    <xdr:cxnSp macro="">
      <xdr:nvCxnSpPr>
        <xdr:cNvPr id="72" name="直線コネクタ 71"/>
        <xdr:cNvCxnSpPr/>
      </xdr:nvCxnSpPr>
      <xdr:spPr>
        <a:xfrm flipV="1">
          <a:off x="1320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2" name="円/楕円 81"/>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3"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4" name="円/楕円 83"/>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5" name="テキスト ボックス 84"/>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6" name="円/楕円 85"/>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7" name="テキスト ボックス 86"/>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8" name="円/楕円 87"/>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89" name="テキスト ボックス 88"/>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0" name="円/楕円 89"/>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1" name="テキスト ボックス 90"/>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生活保護システム導入委託業務等の減少により、前年度より</a:t>
          </a:r>
          <a:r>
            <a:rPr kumimoji="1" lang="en-US" altLang="ja-JP" sz="1300">
              <a:latin typeface="ＭＳ Ｐゴシック"/>
            </a:rPr>
            <a:t>0.3</a:t>
          </a:r>
          <a:r>
            <a:rPr kumimoji="1" lang="ja-JP" altLang="en-US" sz="1300">
              <a:latin typeface="ＭＳ Ｐゴシック"/>
            </a:rPr>
            <a:t>ポイント減となり、引き続き類似団体平均を下回る数値で推移している。</a:t>
          </a:r>
          <a:endParaRPr kumimoji="1" lang="en-US" altLang="ja-JP" sz="1300">
            <a:latin typeface="ＭＳ Ｐゴシック"/>
          </a:endParaRPr>
        </a:p>
        <a:p>
          <a:r>
            <a:rPr kumimoji="1" lang="ja-JP" altLang="en-US" sz="1300">
              <a:latin typeface="ＭＳ Ｐゴシック"/>
            </a:rPr>
            <a:t>　今後も、「第</a:t>
          </a:r>
          <a:r>
            <a:rPr kumimoji="1" lang="en-US" altLang="ja-JP" sz="1300">
              <a:latin typeface="ＭＳ Ｐゴシック"/>
            </a:rPr>
            <a:t>2</a:t>
          </a:r>
          <a:r>
            <a:rPr kumimoji="1" lang="ja-JP" altLang="en-US" sz="1300">
              <a:latin typeface="ＭＳ Ｐゴシック"/>
            </a:rPr>
            <a:t>期新・室戸市行財政改革プラン」に基づき、経常的な物件費の削減に取り組んでいく。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105229</xdr:rowOff>
    </xdr:from>
    <xdr:to>
      <xdr:col>24</xdr:col>
      <xdr:colOff>31750</xdr:colOff>
      <xdr:row>14</xdr:row>
      <xdr:rowOff>137886</xdr:rowOff>
    </xdr:to>
    <xdr:cxnSp macro="">
      <xdr:nvCxnSpPr>
        <xdr:cNvPr id="126" name="直線コネクタ 125"/>
        <xdr:cNvCxnSpPr/>
      </xdr:nvCxnSpPr>
      <xdr:spPr>
        <a:xfrm flipV="1">
          <a:off x="15671800" y="2505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137886</xdr:rowOff>
    </xdr:to>
    <xdr:cxnSp macro="">
      <xdr:nvCxnSpPr>
        <xdr:cNvPr id="129" name="直線コネクタ 128"/>
        <xdr:cNvCxnSpPr/>
      </xdr:nvCxnSpPr>
      <xdr:spPr>
        <a:xfrm>
          <a:off x="14782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116114</xdr:rowOff>
    </xdr:to>
    <xdr:cxnSp macro="">
      <xdr:nvCxnSpPr>
        <xdr:cNvPr id="132" name="直線コネクタ 131"/>
        <xdr:cNvCxnSpPr/>
      </xdr:nvCxnSpPr>
      <xdr:spPr>
        <a:xfrm>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94343</xdr:rowOff>
    </xdr:to>
    <xdr:cxnSp macro="">
      <xdr:nvCxnSpPr>
        <xdr:cNvPr id="135" name="直線コネクタ 134"/>
        <xdr:cNvCxnSpPr/>
      </xdr:nvCxnSpPr>
      <xdr:spPr>
        <a:xfrm>
          <a:off x="13004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54429</xdr:rowOff>
    </xdr:from>
    <xdr:to>
      <xdr:col>24</xdr:col>
      <xdr:colOff>82550</xdr:colOff>
      <xdr:row>14</xdr:row>
      <xdr:rowOff>156029</xdr:rowOff>
    </xdr:to>
    <xdr:sp macro="" textlink="">
      <xdr:nvSpPr>
        <xdr:cNvPr id="145" name="円/楕円 144"/>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70956</xdr:rowOff>
    </xdr:from>
    <xdr:ext cx="762000" cy="259045"/>
    <xdr:sp macro="" textlink="">
      <xdr:nvSpPr>
        <xdr:cNvPr id="146"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47" name="円/楕円 146"/>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48" name="テキスト ボックス 147"/>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49" name="円/楕円 148"/>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0" name="テキスト ボックス 149"/>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1" name="円/楕円 150"/>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2" name="テキスト ボックス 151"/>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3" name="円/楕円 152"/>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4" name="テキスト ボックス 153"/>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生活保護費の減少により前年度比</a:t>
          </a:r>
          <a:r>
            <a:rPr kumimoji="1" lang="en-US" altLang="ja-JP" sz="1300">
              <a:latin typeface="ＭＳ Ｐゴシック"/>
            </a:rPr>
            <a:t>0.9</a:t>
          </a:r>
          <a:r>
            <a:rPr kumimoji="1" lang="ja-JP" altLang="en-US" sz="1300">
              <a:latin typeface="ＭＳ Ｐゴシック"/>
            </a:rPr>
            <a:t>ポイント減となったが、生活保護率が</a:t>
          </a:r>
          <a:r>
            <a:rPr kumimoji="1" lang="en-US" altLang="ja-JP" sz="1300">
              <a:latin typeface="ＭＳ Ｐゴシック"/>
            </a:rPr>
            <a:t>59.9‰</a:t>
          </a:r>
          <a:r>
            <a:rPr kumimoji="1" lang="ja-JP" altLang="en-US" sz="1300">
              <a:latin typeface="ＭＳ Ｐゴシック"/>
            </a:rPr>
            <a:t>と高い水準であり、依然として類似団体を大きく上回る数値で推移している。</a:t>
          </a:r>
          <a:endParaRPr kumimoji="1" lang="en-US" altLang="ja-JP" sz="1300">
            <a:latin typeface="ＭＳ Ｐゴシック"/>
          </a:endParaRPr>
        </a:p>
        <a:p>
          <a:r>
            <a:rPr kumimoji="1" lang="ja-JP" altLang="en-US" sz="1300">
              <a:latin typeface="ＭＳ Ｐゴシック"/>
            </a:rPr>
            <a:t>　今後も就労指導や医療扶助の適正運営等に努め、扶助費の削減を図る。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57150</xdr:rowOff>
    </xdr:from>
    <xdr:to>
      <xdr:col>7</xdr:col>
      <xdr:colOff>15875</xdr:colOff>
      <xdr:row>60</xdr:row>
      <xdr:rowOff>0</xdr:rowOff>
    </xdr:to>
    <xdr:cxnSp macro="">
      <xdr:nvCxnSpPr>
        <xdr:cNvPr id="187" name="直線コネクタ 186"/>
        <xdr:cNvCxnSpPr/>
      </xdr:nvCxnSpPr>
      <xdr:spPr>
        <a:xfrm flipV="1">
          <a:off x="3987800" y="10172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114300</xdr:rowOff>
    </xdr:from>
    <xdr:to>
      <xdr:col>5</xdr:col>
      <xdr:colOff>549275</xdr:colOff>
      <xdr:row>60</xdr:row>
      <xdr:rowOff>0</xdr:rowOff>
    </xdr:to>
    <xdr:cxnSp macro="">
      <xdr:nvCxnSpPr>
        <xdr:cNvPr id="190" name="直線コネクタ 189"/>
        <xdr:cNvCxnSpPr/>
      </xdr:nvCxnSpPr>
      <xdr:spPr>
        <a:xfrm>
          <a:off x="3098800" y="10058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114300</xdr:rowOff>
    </xdr:from>
    <xdr:to>
      <xdr:col>4</xdr:col>
      <xdr:colOff>346075</xdr:colOff>
      <xdr:row>59</xdr:row>
      <xdr:rowOff>82550</xdr:rowOff>
    </xdr:to>
    <xdr:cxnSp macro="">
      <xdr:nvCxnSpPr>
        <xdr:cNvPr id="193" name="直線コネクタ 192"/>
        <xdr:cNvCxnSpPr/>
      </xdr:nvCxnSpPr>
      <xdr:spPr>
        <a:xfrm flipV="1">
          <a:off x="2209800" y="1005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82550</xdr:rowOff>
    </xdr:from>
    <xdr:to>
      <xdr:col>3</xdr:col>
      <xdr:colOff>142875</xdr:colOff>
      <xdr:row>59</xdr:row>
      <xdr:rowOff>146050</xdr:rowOff>
    </xdr:to>
    <xdr:cxnSp macro="">
      <xdr:nvCxnSpPr>
        <xdr:cNvPr id="196" name="直線コネクタ 195"/>
        <xdr:cNvCxnSpPr/>
      </xdr:nvCxnSpPr>
      <xdr:spPr>
        <a:xfrm flipV="1">
          <a:off x="1320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6350</xdr:rowOff>
    </xdr:from>
    <xdr:to>
      <xdr:col>7</xdr:col>
      <xdr:colOff>66675</xdr:colOff>
      <xdr:row>59</xdr:row>
      <xdr:rowOff>107950</xdr:rowOff>
    </xdr:to>
    <xdr:sp macro="" textlink="">
      <xdr:nvSpPr>
        <xdr:cNvPr id="206" name="円/楕円 205"/>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149877</xdr:rowOff>
    </xdr:from>
    <xdr:ext cx="762000" cy="259045"/>
    <xdr:sp macro="" textlink="">
      <xdr:nvSpPr>
        <xdr:cNvPr id="207"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120650</xdr:rowOff>
    </xdr:from>
    <xdr:to>
      <xdr:col>5</xdr:col>
      <xdr:colOff>600075</xdr:colOff>
      <xdr:row>60</xdr:row>
      <xdr:rowOff>50800</xdr:rowOff>
    </xdr:to>
    <xdr:sp macro="" textlink="">
      <xdr:nvSpPr>
        <xdr:cNvPr id="208" name="円/楕円 207"/>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35577</xdr:rowOff>
    </xdr:from>
    <xdr:ext cx="736600" cy="259045"/>
    <xdr:sp macro="" textlink="">
      <xdr:nvSpPr>
        <xdr:cNvPr id="209" name="テキスト ボックス 208"/>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63500</xdr:rowOff>
    </xdr:from>
    <xdr:to>
      <xdr:col>4</xdr:col>
      <xdr:colOff>396875</xdr:colOff>
      <xdr:row>58</xdr:row>
      <xdr:rowOff>165100</xdr:rowOff>
    </xdr:to>
    <xdr:sp macro="" textlink="">
      <xdr:nvSpPr>
        <xdr:cNvPr id="210" name="円/楕円 209"/>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149877</xdr:rowOff>
    </xdr:from>
    <xdr:ext cx="762000" cy="259045"/>
    <xdr:sp macro="" textlink="">
      <xdr:nvSpPr>
        <xdr:cNvPr id="211" name="テキスト ボックス 210"/>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31750</xdr:rowOff>
    </xdr:from>
    <xdr:to>
      <xdr:col>3</xdr:col>
      <xdr:colOff>193675</xdr:colOff>
      <xdr:row>59</xdr:row>
      <xdr:rowOff>133350</xdr:rowOff>
    </xdr:to>
    <xdr:sp macro="" textlink="">
      <xdr:nvSpPr>
        <xdr:cNvPr id="212" name="円/楕円 211"/>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118127</xdr:rowOff>
    </xdr:from>
    <xdr:ext cx="762000" cy="259045"/>
    <xdr:sp macro="" textlink="">
      <xdr:nvSpPr>
        <xdr:cNvPr id="213" name="テキスト ボックス 212"/>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95250</xdr:rowOff>
    </xdr:from>
    <xdr:to>
      <xdr:col>1</xdr:col>
      <xdr:colOff>676275</xdr:colOff>
      <xdr:row>60</xdr:row>
      <xdr:rowOff>25400</xdr:rowOff>
    </xdr:to>
    <xdr:sp macro="" textlink="">
      <xdr:nvSpPr>
        <xdr:cNvPr id="214" name="円/楕円 213"/>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10177</xdr:rowOff>
    </xdr:from>
    <xdr:ext cx="762000" cy="259045"/>
    <xdr:sp macro="" textlink="">
      <xdr:nvSpPr>
        <xdr:cNvPr id="215" name="テキスト ボックス 214"/>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校舎や道路等の修繕の増加により維持修繕費が増加したことに加え、</a:t>
          </a:r>
          <a:r>
            <a:rPr kumimoji="1" lang="ja-JP" altLang="ja-JP" sz="1300" baseline="0">
              <a:solidFill>
                <a:schemeClr val="dk1"/>
              </a:solidFill>
              <a:effectLst/>
              <a:latin typeface="+mn-lt"/>
              <a:ea typeface="+mn-ea"/>
              <a:cs typeface="+mn-cs"/>
            </a:rPr>
            <a:t>市税等の経常一般財源が</a:t>
          </a:r>
          <a:r>
            <a:rPr kumimoji="1" lang="ja-JP" altLang="en-US" sz="1300" baseline="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、前年度</a:t>
          </a:r>
          <a:r>
            <a:rPr kumimoji="1" lang="ja-JP" altLang="ja-JP" sz="1300">
              <a:solidFill>
                <a:schemeClr val="dk1"/>
              </a:solidFill>
              <a:effectLst/>
              <a:latin typeface="+mj-ea"/>
              <a:ea typeface="+mj-ea"/>
              <a:cs typeface="+mn-cs"/>
            </a:rPr>
            <a:t>より</a:t>
          </a:r>
          <a:r>
            <a:rPr kumimoji="1" lang="en-US" altLang="ja-JP" sz="1300">
              <a:solidFill>
                <a:schemeClr val="dk1"/>
              </a:solidFill>
              <a:effectLst/>
              <a:latin typeface="+mj-ea"/>
              <a:ea typeface="+mj-ea"/>
              <a:cs typeface="+mn-cs"/>
            </a:rPr>
            <a:t>0.6</a:t>
          </a:r>
          <a:r>
            <a:rPr kumimoji="1" lang="ja-JP" altLang="ja-JP" sz="1300">
              <a:solidFill>
                <a:schemeClr val="dk1"/>
              </a:solidFill>
              <a:effectLst/>
              <a:latin typeface="+mj-ea"/>
              <a:ea typeface="+mj-ea"/>
              <a:cs typeface="+mn-cs"/>
            </a:rPr>
            <a:t>ポイント</a:t>
          </a:r>
          <a:r>
            <a:rPr kumimoji="1" lang="ja-JP" altLang="ja-JP" sz="1300">
              <a:solidFill>
                <a:schemeClr val="dk1"/>
              </a:solidFill>
              <a:effectLst/>
              <a:latin typeface="+mn-lt"/>
              <a:ea typeface="+mn-ea"/>
              <a:cs typeface="+mn-cs"/>
            </a:rPr>
            <a:t>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今後も、経常的な維持修繕費の削減や、特別会計の財政健全化による繰出金の抑制に取り組み削減を図る。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111760</xdr:rowOff>
    </xdr:to>
    <xdr:cxnSp macro="">
      <xdr:nvCxnSpPr>
        <xdr:cNvPr id="248" name="直線コネクタ 247"/>
        <xdr:cNvCxnSpPr/>
      </xdr:nvCxnSpPr>
      <xdr:spPr>
        <a:xfrm>
          <a:off x="15671800" y="966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66040</xdr:rowOff>
    </xdr:to>
    <xdr:cxnSp macro="">
      <xdr:nvCxnSpPr>
        <xdr:cNvPr id="251" name="直線コネクタ 250"/>
        <xdr:cNvCxnSpPr/>
      </xdr:nvCxnSpPr>
      <xdr:spPr>
        <a:xfrm>
          <a:off x="14782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35560</xdr:rowOff>
    </xdr:to>
    <xdr:cxnSp macro="">
      <xdr:nvCxnSpPr>
        <xdr:cNvPr id="254" name="直線コネクタ 253"/>
        <xdr:cNvCxnSpPr/>
      </xdr:nvCxnSpPr>
      <xdr:spPr>
        <a:xfrm>
          <a:off x="13893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153670</xdr:rowOff>
    </xdr:to>
    <xdr:cxnSp macro="">
      <xdr:nvCxnSpPr>
        <xdr:cNvPr id="257" name="直線コネクタ 256"/>
        <xdr:cNvCxnSpPr/>
      </xdr:nvCxnSpPr>
      <xdr:spPr>
        <a:xfrm flipV="1">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7" name="円/楕円 266"/>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8"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9" name="円/楕円 268"/>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0" name="テキスト ボックス 269"/>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1" name="円/楕円 270"/>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2" name="テキスト ボックス 271"/>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3" name="円/楕円 272"/>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4" name="テキスト ボックス 273"/>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5" name="円/楕円 274"/>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6" name="テキスト ボックス 275"/>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類似団体平均をわずかに下回っているものの、有害鳥獣駆除等消費等の増加に加え、市税等の一般財源が減少し、前年度より</a:t>
          </a:r>
          <a:r>
            <a:rPr kumimoji="1" lang="en-US" altLang="ja-JP" sz="1300">
              <a:latin typeface="ＭＳ Ｐゴシック"/>
            </a:rPr>
            <a:t>0.5</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今後は、補助金を交付するのが適当な事業を行っているのかなどについて明確な基準を設けて、不適当な補助金は見直しや廃止を行う方針である。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147574</xdr:rowOff>
    </xdr:to>
    <xdr:cxnSp macro="">
      <xdr:nvCxnSpPr>
        <xdr:cNvPr id="306" name="直線コネクタ 305"/>
        <xdr:cNvCxnSpPr/>
      </xdr:nvCxnSpPr>
      <xdr:spPr>
        <a:xfrm>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156718</xdr:rowOff>
    </xdr:to>
    <xdr:cxnSp macro="">
      <xdr:nvCxnSpPr>
        <xdr:cNvPr id="309" name="直線コネクタ 308"/>
        <xdr:cNvCxnSpPr/>
      </xdr:nvCxnSpPr>
      <xdr:spPr>
        <a:xfrm flipV="1">
          <a:off x="14782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72136</xdr:rowOff>
    </xdr:to>
    <xdr:cxnSp macro="">
      <xdr:nvCxnSpPr>
        <xdr:cNvPr id="312" name="直線コネクタ 311"/>
        <xdr:cNvCxnSpPr/>
      </xdr:nvCxnSpPr>
      <xdr:spPr>
        <a:xfrm flipV="1">
          <a:off x="13893800" y="61574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127000</xdr:rowOff>
    </xdr:to>
    <xdr:cxnSp macro="">
      <xdr:nvCxnSpPr>
        <xdr:cNvPr id="315" name="直線コネクタ 314"/>
        <xdr:cNvCxnSpPr/>
      </xdr:nvCxnSpPr>
      <xdr:spPr>
        <a:xfrm flipV="1">
          <a:off x="13004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5" name="円/楕円 324"/>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6"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7" name="円/楕円 326"/>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8" name="テキスト ボックス 327"/>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9" name="円/楕円 328"/>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0" name="テキスト ボックス 329"/>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1" name="円/楕円 330"/>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2" name="テキスト ボックス 33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3" name="円/楕円 33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4" name="テキスト ボックス 333"/>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償還元金を超えない範囲での起債発行により、公債費が減少し、</a:t>
          </a:r>
          <a:r>
            <a:rPr kumimoji="1" lang="en-US" altLang="ja-JP" sz="1300">
              <a:latin typeface="ＭＳ Ｐゴシック"/>
            </a:rPr>
            <a:t>0.2</a:t>
          </a:r>
          <a:r>
            <a:rPr kumimoji="1" lang="ja-JP" altLang="en-US" sz="1300">
              <a:latin typeface="ＭＳ Ｐゴシック"/>
            </a:rPr>
            <a:t>ポイント減となったものの、依然として類似団体平均を大きく上回っている。</a:t>
          </a:r>
          <a:endParaRPr kumimoji="1" lang="en-US" altLang="ja-JP" sz="1300">
            <a:latin typeface="ＭＳ Ｐゴシック"/>
          </a:endParaRPr>
        </a:p>
        <a:p>
          <a:r>
            <a:rPr kumimoji="1" lang="ja-JP" altLang="en-US" sz="1300">
              <a:latin typeface="ＭＳ Ｐゴシック"/>
            </a:rPr>
            <a:t>　今後も、公債費負担適正化計画に基づき、適正な起債発行を行う。</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159386</xdr:rowOff>
    </xdr:from>
    <xdr:to>
      <xdr:col>7</xdr:col>
      <xdr:colOff>15875</xdr:colOff>
      <xdr:row>75</xdr:row>
      <xdr:rowOff>163195</xdr:rowOff>
    </xdr:to>
    <xdr:cxnSp macro="">
      <xdr:nvCxnSpPr>
        <xdr:cNvPr id="366" name="直線コネクタ 365"/>
        <xdr:cNvCxnSpPr/>
      </xdr:nvCxnSpPr>
      <xdr:spPr>
        <a:xfrm flipV="1">
          <a:off x="3987800" y="130181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75</xdr:row>
      <xdr:rowOff>163195</xdr:rowOff>
    </xdr:to>
    <xdr:cxnSp macro="">
      <xdr:nvCxnSpPr>
        <xdr:cNvPr id="369" name="直線コネクタ 368"/>
        <xdr:cNvCxnSpPr/>
      </xdr:nvCxnSpPr>
      <xdr:spPr>
        <a:xfrm>
          <a:off x="3098800" y="13012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75</xdr:row>
      <xdr:rowOff>155575</xdr:rowOff>
    </xdr:to>
    <xdr:cxnSp macro="">
      <xdr:nvCxnSpPr>
        <xdr:cNvPr id="372" name="直線コネクタ 371"/>
        <xdr:cNvCxnSpPr/>
      </xdr:nvCxnSpPr>
      <xdr:spPr>
        <a:xfrm flipV="1">
          <a:off x="2209800" y="13012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155575</xdr:rowOff>
    </xdr:from>
    <xdr:to>
      <xdr:col>3</xdr:col>
      <xdr:colOff>142875</xdr:colOff>
      <xdr:row>76</xdr:row>
      <xdr:rowOff>6986</xdr:rowOff>
    </xdr:to>
    <xdr:cxnSp macro="">
      <xdr:nvCxnSpPr>
        <xdr:cNvPr id="375" name="直線コネクタ 374"/>
        <xdr:cNvCxnSpPr/>
      </xdr:nvCxnSpPr>
      <xdr:spPr>
        <a:xfrm flipV="1">
          <a:off x="1320800" y="130143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108585</xdr:rowOff>
    </xdr:from>
    <xdr:to>
      <xdr:col>7</xdr:col>
      <xdr:colOff>66675</xdr:colOff>
      <xdr:row>76</xdr:row>
      <xdr:rowOff>38736</xdr:rowOff>
    </xdr:to>
    <xdr:sp macro="" textlink="">
      <xdr:nvSpPr>
        <xdr:cNvPr id="385" name="円/楕円 384"/>
        <xdr:cNvSpPr/>
      </xdr:nvSpPr>
      <xdr:spPr>
        <a:xfrm>
          <a:off x="47752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80663</xdr:rowOff>
    </xdr:from>
    <xdr:ext cx="762000" cy="259045"/>
    <xdr:sp macro="" textlink="">
      <xdr:nvSpPr>
        <xdr:cNvPr id="386" name="公債費該当値テキスト"/>
        <xdr:cNvSpPr txBox="1"/>
      </xdr:nvSpPr>
      <xdr:spPr>
        <a:xfrm>
          <a:off x="49149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112395</xdr:rowOff>
    </xdr:from>
    <xdr:to>
      <xdr:col>5</xdr:col>
      <xdr:colOff>600075</xdr:colOff>
      <xdr:row>76</xdr:row>
      <xdr:rowOff>42545</xdr:rowOff>
    </xdr:to>
    <xdr:sp macro="" textlink="">
      <xdr:nvSpPr>
        <xdr:cNvPr id="387" name="円/楕円 386"/>
        <xdr:cNvSpPr/>
      </xdr:nvSpPr>
      <xdr:spPr>
        <a:xfrm>
          <a:off x="3937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27322</xdr:rowOff>
    </xdr:from>
    <xdr:ext cx="736600" cy="259045"/>
    <xdr:sp macro="" textlink="">
      <xdr:nvSpPr>
        <xdr:cNvPr id="388" name="テキスト ボックス 387"/>
        <xdr:cNvSpPr txBox="1"/>
      </xdr:nvSpPr>
      <xdr:spPr>
        <a:xfrm>
          <a:off x="3606800" y="1305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89" name="円/楕円 388"/>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17797</xdr:rowOff>
    </xdr:from>
    <xdr:ext cx="762000" cy="259045"/>
    <xdr:sp macro="" textlink="">
      <xdr:nvSpPr>
        <xdr:cNvPr id="390" name="テキスト ボックス 389"/>
        <xdr:cNvSpPr txBox="1"/>
      </xdr:nvSpPr>
      <xdr:spPr>
        <a:xfrm>
          <a:off x="2717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104775</xdr:rowOff>
    </xdr:from>
    <xdr:to>
      <xdr:col>3</xdr:col>
      <xdr:colOff>193675</xdr:colOff>
      <xdr:row>76</xdr:row>
      <xdr:rowOff>34925</xdr:rowOff>
    </xdr:to>
    <xdr:sp macro="" textlink="">
      <xdr:nvSpPr>
        <xdr:cNvPr id="391" name="円/楕円 390"/>
        <xdr:cNvSpPr/>
      </xdr:nvSpPr>
      <xdr:spPr>
        <a:xfrm>
          <a:off x="2159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19702</xdr:rowOff>
    </xdr:from>
    <xdr:ext cx="762000" cy="259045"/>
    <xdr:sp macro="" textlink="">
      <xdr:nvSpPr>
        <xdr:cNvPr id="392" name="テキスト ボックス 391"/>
        <xdr:cNvSpPr txBox="1"/>
      </xdr:nvSpPr>
      <xdr:spPr>
        <a:xfrm>
          <a:off x="1828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127635</xdr:rowOff>
    </xdr:from>
    <xdr:to>
      <xdr:col>1</xdr:col>
      <xdr:colOff>676275</xdr:colOff>
      <xdr:row>76</xdr:row>
      <xdr:rowOff>57786</xdr:rowOff>
    </xdr:to>
    <xdr:sp macro="" textlink="">
      <xdr:nvSpPr>
        <xdr:cNvPr id="393" name="円/楕円 392"/>
        <xdr:cNvSpPr/>
      </xdr:nvSpPr>
      <xdr:spPr>
        <a:xfrm>
          <a:off x="1270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42563</xdr:rowOff>
    </xdr:from>
    <xdr:ext cx="762000" cy="259045"/>
    <xdr:sp macro="" textlink="">
      <xdr:nvSpPr>
        <xdr:cNvPr id="394" name="テキスト ボックス 393"/>
        <xdr:cNvSpPr txBox="1"/>
      </xdr:nvSpPr>
      <xdr:spPr>
        <a:xfrm>
          <a:off x="939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職員基本給の削減等による人件費の減少や、「新・室戸市行財政改革プラン」等に基づく取り組みにより、経常的な歳出は減少したものの、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市税等の経常一般財源も減少しており、前年度より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ポイント減に留まった。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今後も、引き続き経常的な経費の削減に取り組む。</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69850</xdr:rowOff>
    </xdr:to>
    <xdr:cxnSp macro="">
      <xdr:nvCxnSpPr>
        <xdr:cNvPr id="427" name="直線コネクタ 426"/>
        <xdr:cNvCxnSpPr/>
      </xdr:nvCxnSpPr>
      <xdr:spPr>
        <a:xfrm flipV="1">
          <a:off x="15671800" y="13260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69850</xdr:rowOff>
    </xdr:to>
    <xdr:cxnSp macro="">
      <xdr:nvCxnSpPr>
        <xdr:cNvPr id="430" name="直線コネクタ 429"/>
        <xdr:cNvCxnSpPr/>
      </xdr:nvCxnSpPr>
      <xdr:spPr>
        <a:xfrm>
          <a:off x="14782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31750</xdr:rowOff>
    </xdr:to>
    <xdr:cxnSp macro="">
      <xdr:nvCxnSpPr>
        <xdr:cNvPr id="433" name="直線コネクタ 432"/>
        <xdr:cNvCxnSpPr/>
      </xdr:nvCxnSpPr>
      <xdr:spPr>
        <a:xfrm flipV="1">
          <a:off x="13893800" y="13191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24130</xdr:rowOff>
    </xdr:to>
    <xdr:cxnSp macro="">
      <xdr:nvCxnSpPr>
        <xdr:cNvPr id="436" name="直線コネクタ 435"/>
        <xdr:cNvCxnSpPr/>
      </xdr:nvCxnSpPr>
      <xdr:spPr>
        <a:xfrm flipV="1">
          <a:off x="13004800" y="132334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6" name="円/楕円 445"/>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47"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8" name="円/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9" name="テキスト ボックス 44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50" name="円/楕円 449"/>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51" name="テキスト ボックス 450"/>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52" name="円/楕円 451"/>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53" name="テキスト ボックス 45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54" name="円/楕円 453"/>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55" name="テキスト ボックス 454"/>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高知県室戸市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162903</xdr:rowOff>
    </xdr:from>
    <xdr:to>
      <xdr:col>4</xdr:col>
      <xdr:colOff>1117600</xdr:colOff>
      <xdr:row>16</xdr:row>
      <xdr:rowOff>25400</xdr:rowOff>
    </xdr:to>
    <xdr:cxnSp macro="">
      <xdr:nvCxnSpPr>
        <xdr:cNvPr id="50" name="直線コネクタ 49"/>
        <xdr:cNvCxnSpPr/>
      </xdr:nvCxnSpPr>
      <xdr:spPr bwMode="auto">
        <a:xfrm>
          <a:off x="5003800" y="2782278"/>
          <a:ext cx="6477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134734</xdr:rowOff>
    </xdr:from>
    <xdr:to>
      <xdr:col>4</xdr:col>
      <xdr:colOff>469900</xdr:colOff>
      <xdr:row>15</xdr:row>
      <xdr:rowOff>162903</xdr:rowOff>
    </xdr:to>
    <xdr:cxnSp macro="">
      <xdr:nvCxnSpPr>
        <xdr:cNvPr id="53" name="直線コネクタ 52"/>
        <xdr:cNvCxnSpPr/>
      </xdr:nvCxnSpPr>
      <xdr:spPr bwMode="auto">
        <a:xfrm>
          <a:off x="4305300" y="2754109"/>
          <a:ext cx="698500" cy="2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134734</xdr:rowOff>
    </xdr:from>
    <xdr:to>
      <xdr:col>3</xdr:col>
      <xdr:colOff>904875</xdr:colOff>
      <xdr:row>16</xdr:row>
      <xdr:rowOff>6706</xdr:rowOff>
    </xdr:to>
    <xdr:cxnSp macro="">
      <xdr:nvCxnSpPr>
        <xdr:cNvPr id="56" name="直線コネクタ 55"/>
        <xdr:cNvCxnSpPr/>
      </xdr:nvCxnSpPr>
      <xdr:spPr bwMode="auto">
        <a:xfrm flipV="1">
          <a:off x="3606800" y="2754109"/>
          <a:ext cx="698500" cy="4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152629</xdr:rowOff>
    </xdr:from>
    <xdr:to>
      <xdr:col>3</xdr:col>
      <xdr:colOff>206375</xdr:colOff>
      <xdr:row>16</xdr:row>
      <xdr:rowOff>6706</xdr:rowOff>
    </xdr:to>
    <xdr:cxnSp macro="">
      <xdr:nvCxnSpPr>
        <xdr:cNvPr id="59" name="直線コネクタ 58"/>
        <xdr:cNvCxnSpPr/>
      </xdr:nvCxnSpPr>
      <xdr:spPr bwMode="auto">
        <a:xfrm>
          <a:off x="2908300" y="2772004"/>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146050</xdr:rowOff>
    </xdr:from>
    <xdr:to>
      <xdr:col>5</xdr:col>
      <xdr:colOff>34925</xdr:colOff>
      <xdr:row>16</xdr:row>
      <xdr:rowOff>76200</xdr:rowOff>
    </xdr:to>
    <xdr:sp macro="" textlink="">
      <xdr:nvSpPr>
        <xdr:cNvPr id="69" name="円/楕円 68"/>
        <xdr:cNvSpPr/>
      </xdr:nvSpPr>
      <xdr:spPr bwMode="auto">
        <a:xfrm>
          <a:off x="5600700" y="27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162577</xdr:rowOff>
    </xdr:from>
    <xdr:ext cx="762000" cy="259045"/>
    <xdr:sp macro="" textlink="">
      <xdr:nvSpPr>
        <xdr:cNvPr id="70" name="人口1人当たり決算額の推移該当値テキスト130"/>
        <xdr:cNvSpPr txBox="1"/>
      </xdr:nvSpPr>
      <xdr:spPr>
        <a:xfrm>
          <a:off x="5740400" y="261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112103</xdr:rowOff>
    </xdr:from>
    <xdr:to>
      <xdr:col>4</xdr:col>
      <xdr:colOff>520700</xdr:colOff>
      <xdr:row>16</xdr:row>
      <xdr:rowOff>42253</xdr:rowOff>
    </xdr:to>
    <xdr:sp macro="" textlink="">
      <xdr:nvSpPr>
        <xdr:cNvPr id="71" name="円/楕円 70"/>
        <xdr:cNvSpPr/>
      </xdr:nvSpPr>
      <xdr:spPr bwMode="auto">
        <a:xfrm>
          <a:off x="4953000" y="273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52430</xdr:rowOff>
    </xdr:from>
    <xdr:ext cx="736600" cy="259045"/>
    <xdr:sp macro="" textlink="">
      <xdr:nvSpPr>
        <xdr:cNvPr id="72" name="テキスト ボックス 71"/>
        <xdr:cNvSpPr txBox="1"/>
      </xdr:nvSpPr>
      <xdr:spPr>
        <a:xfrm>
          <a:off x="4622800" y="2500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120,923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83934</xdr:rowOff>
    </xdr:from>
    <xdr:to>
      <xdr:col>3</xdr:col>
      <xdr:colOff>955675</xdr:colOff>
      <xdr:row>16</xdr:row>
      <xdr:rowOff>14084</xdr:rowOff>
    </xdr:to>
    <xdr:sp macro="" textlink="">
      <xdr:nvSpPr>
        <xdr:cNvPr id="73" name="円/楕円 72"/>
        <xdr:cNvSpPr/>
      </xdr:nvSpPr>
      <xdr:spPr bwMode="auto">
        <a:xfrm>
          <a:off x="4254500" y="270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24261</xdr:rowOff>
    </xdr:from>
    <xdr:ext cx="762000" cy="259045"/>
    <xdr:sp macro="" textlink="">
      <xdr:nvSpPr>
        <xdr:cNvPr id="74" name="テキスト ボックス 73"/>
        <xdr:cNvSpPr txBox="1"/>
      </xdr:nvSpPr>
      <xdr:spPr>
        <a:xfrm>
          <a:off x="3924300" y="24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127356</xdr:rowOff>
    </xdr:from>
    <xdr:to>
      <xdr:col>3</xdr:col>
      <xdr:colOff>257175</xdr:colOff>
      <xdr:row>16</xdr:row>
      <xdr:rowOff>57506</xdr:rowOff>
    </xdr:to>
    <xdr:sp macro="" textlink="">
      <xdr:nvSpPr>
        <xdr:cNvPr id="75" name="円/楕円 74"/>
        <xdr:cNvSpPr/>
      </xdr:nvSpPr>
      <xdr:spPr bwMode="auto">
        <a:xfrm>
          <a:off x="3556000" y="274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67683</xdr:rowOff>
    </xdr:from>
    <xdr:ext cx="762000" cy="259045"/>
    <xdr:sp macro="" textlink="">
      <xdr:nvSpPr>
        <xdr:cNvPr id="76" name="テキスト ボックス 75"/>
        <xdr:cNvSpPr txBox="1"/>
      </xdr:nvSpPr>
      <xdr:spPr>
        <a:xfrm>
          <a:off x="3225800" y="251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101829</xdr:rowOff>
    </xdr:from>
    <xdr:to>
      <xdr:col>2</xdr:col>
      <xdr:colOff>692150</xdr:colOff>
      <xdr:row>16</xdr:row>
      <xdr:rowOff>31979</xdr:rowOff>
    </xdr:to>
    <xdr:sp macro="" textlink="">
      <xdr:nvSpPr>
        <xdr:cNvPr id="77" name="円/楕円 76"/>
        <xdr:cNvSpPr/>
      </xdr:nvSpPr>
      <xdr:spPr bwMode="auto">
        <a:xfrm>
          <a:off x="2857500" y="272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42156</xdr:rowOff>
    </xdr:from>
    <xdr:ext cx="762000" cy="259045"/>
    <xdr:sp macro="" textlink="">
      <xdr:nvSpPr>
        <xdr:cNvPr id="78" name="テキスト ボックス 77"/>
        <xdr:cNvSpPr txBox="1"/>
      </xdr:nvSpPr>
      <xdr:spPr>
        <a:xfrm>
          <a:off x="2527300" y="249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212009</xdr:rowOff>
    </xdr:from>
    <xdr:to>
      <xdr:col>4</xdr:col>
      <xdr:colOff>1117600</xdr:colOff>
      <xdr:row>37</xdr:row>
      <xdr:rowOff>223378</xdr:rowOff>
    </xdr:to>
    <xdr:cxnSp macro="">
      <xdr:nvCxnSpPr>
        <xdr:cNvPr id="112" name="直線コネクタ 111"/>
        <xdr:cNvCxnSpPr/>
      </xdr:nvCxnSpPr>
      <xdr:spPr bwMode="auto">
        <a:xfrm>
          <a:off x="5003800" y="7336709"/>
          <a:ext cx="647700" cy="1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212009</xdr:rowOff>
    </xdr:from>
    <xdr:to>
      <xdr:col>4</xdr:col>
      <xdr:colOff>469900</xdr:colOff>
      <xdr:row>37</xdr:row>
      <xdr:rowOff>228830</xdr:rowOff>
    </xdr:to>
    <xdr:cxnSp macro="">
      <xdr:nvCxnSpPr>
        <xdr:cNvPr id="115" name="直線コネクタ 114"/>
        <xdr:cNvCxnSpPr/>
      </xdr:nvCxnSpPr>
      <xdr:spPr bwMode="auto">
        <a:xfrm flipV="1">
          <a:off x="4305300" y="733670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203699</xdr:rowOff>
    </xdr:from>
    <xdr:to>
      <xdr:col>3</xdr:col>
      <xdr:colOff>904875</xdr:colOff>
      <xdr:row>37</xdr:row>
      <xdr:rowOff>228830</xdr:rowOff>
    </xdr:to>
    <xdr:cxnSp macro="">
      <xdr:nvCxnSpPr>
        <xdr:cNvPr id="118" name="直線コネクタ 117"/>
        <xdr:cNvCxnSpPr/>
      </xdr:nvCxnSpPr>
      <xdr:spPr bwMode="auto">
        <a:xfrm>
          <a:off x="3606800" y="7328399"/>
          <a:ext cx="698500" cy="2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203699</xdr:rowOff>
    </xdr:from>
    <xdr:to>
      <xdr:col>3</xdr:col>
      <xdr:colOff>206375</xdr:colOff>
      <xdr:row>37</xdr:row>
      <xdr:rowOff>204549</xdr:rowOff>
    </xdr:to>
    <xdr:cxnSp macro="">
      <xdr:nvCxnSpPr>
        <xdr:cNvPr id="121" name="直線コネクタ 120"/>
        <xdr:cNvCxnSpPr/>
      </xdr:nvCxnSpPr>
      <xdr:spPr bwMode="auto">
        <a:xfrm flipV="1">
          <a:off x="2908300" y="7328399"/>
          <a:ext cx="698500" cy="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172578</xdr:rowOff>
    </xdr:from>
    <xdr:to>
      <xdr:col>5</xdr:col>
      <xdr:colOff>34925</xdr:colOff>
      <xdr:row>37</xdr:row>
      <xdr:rowOff>274178</xdr:rowOff>
    </xdr:to>
    <xdr:sp macro="" textlink="">
      <xdr:nvSpPr>
        <xdr:cNvPr id="131" name="円/楕円 130"/>
        <xdr:cNvSpPr/>
      </xdr:nvSpPr>
      <xdr:spPr bwMode="auto">
        <a:xfrm>
          <a:off x="5600700" y="729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17655</xdr:rowOff>
    </xdr:from>
    <xdr:ext cx="762000" cy="259045"/>
    <xdr:sp macro="" textlink="">
      <xdr:nvSpPr>
        <xdr:cNvPr id="132" name="人口1人当たり決算額の推移該当値テキスト445"/>
        <xdr:cNvSpPr txBox="1"/>
      </xdr:nvSpPr>
      <xdr:spPr>
        <a:xfrm>
          <a:off x="5740400" y="714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161209</xdr:rowOff>
    </xdr:from>
    <xdr:to>
      <xdr:col>4</xdr:col>
      <xdr:colOff>520700</xdr:colOff>
      <xdr:row>37</xdr:row>
      <xdr:rowOff>262809</xdr:rowOff>
    </xdr:to>
    <xdr:sp macro="" textlink="">
      <xdr:nvSpPr>
        <xdr:cNvPr id="133" name="円/楕円 132"/>
        <xdr:cNvSpPr/>
      </xdr:nvSpPr>
      <xdr:spPr bwMode="auto">
        <a:xfrm>
          <a:off x="4953000" y="728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101536</xdr:rowOff>
    </xdr:from>
    <xdr:ext cx="736600" cy="259045"/>
    <xdr:sp macro="" textlink="">
      <xdr:nvSpPr>
        <xdr:cNvPr id="134" name="テキスト ボックス 133"/>
        <xdr:cNvSpPr txBox="1"/>
      </xdr:nvSpPr>
      <xdr:spPr>
        <a:xfrm>
          <a:off x="4622800" y="705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178030</xdr:rowOff>
    </xdr:from>
    <xdr:to>
      <xdr:col>3</xdr:col>
      <xdr:colOff>955675</xdr:colOff>
      <xdr:row>37</xdr:row>
      <xdr:rowOff>279630</xdr:rowOff>
    </xdr:to>
    <xdr:sp macro="" textlink="">
      <xdr:nvSpPr>
        <xdr:cNvPr id="135" name="円/楕円 134"/>
        <xdr:cNvSpPr/>
      </xdr:nvSpPr>
      <xdr:spPr bwMode="auto">
        <a:xfrm>
          <a:off x="4254500" y="730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118357</xdr:rowOff>
    </xdr:from>
    <xdr:ext cx="762000" cy="259045"/>
    <xdr:sp macro="" textlink="">
      <xdr:nvSpPr>
        <xdr:cNvPr id="136" name="テキスト ボックス 135"/>
        <xdr:cNvSpPr txBox="1"/>
      </xdr:nvSpPr>
      <xdr:spPr>
        <a:xfrm>
          <a:off x="3924300" y="707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152899</xdr:rowOff>
    </xdr:from>
    <xdr:to>
      <xdr:col>3</xdr:col>
      <xdr:colOff>257175</xdr:colOff>
      <xdr:row>37</xdr:row>
      <xdr:rowOff>254499</xdr:rowOff>
    </xdr:to>
    <xdr:sp macro="" textlink="">
      <xdr:nvSpPr>
        <xdr:cNvPr id="137" name="円/楕円 136"/>
        <xdr:cNvSpPr/>
      </xdr:nvSpPr>
      <xdr:spPr bwMode="auto">
        <a:xfrm>
          <a:off x="3556000" y="72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93226</xdr:rowOff>
    </xdr:from>
    <xdr:ext cx="762000" cy="259045"/>
    <xdr:sp macro="" textlink="">
      <xdr:nvSpPr>
        <xdr:cNvPr id="138" name="テキスト ボックス 137"/>
        <xdr:cNvSpPr txBox="1"/>
      </xdr:nvSpPr>
      <xdr:spPr>
        <a:xfrm>
          <a:off x="3225800" y="70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153749</xdr:rowOff>
    </xdr:from>
    <xdr:to>
      <xdr:col>2</xdr:col>
      <xdr:colOff>692150</xdr:colOff>
      <xdr:row>37</xdr:row>
      <xdr:rowOff>255349</xdr:rowOff>
    </xdr:to>
    <xdr:sp macro="" textlink="">
      <xdr:nvSpPr>
        <xdr:cNvPr id="139" name="円/楕円 138"/>
        <xdr:cNvSpPr/>
      </xdr:nvSpPr>
      <xdr:spPr bwMode="auto">
        <a:xfrm>
          <a:off x="2857500" y="727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94076</xdr:rowOff>
    </xdr:from>
    <xdr:ext cx="762000" cy="259045"/>
    <xdr:sp macro="" textlink="">
      <xdr:nvSpPr>
        <xdr:cNvPr id="140" name="テキスト ボックス 139"/>
        <xdr:cNvSpPr txBox="1"/>
      </xdr:nvSpPr>
      <xdr:spPr>
        <a:xfrm>
          <a:off x="2527300" y="704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ジオパーク拠点施設整備や避難路整備等の投資的経費が増加し、歳出全体で</a:t>
          </a:r>
          <a:r>
            <a:rPr kumimoji="1" lang="en-US" altLang="ja-JP" sz="1400" baseline="0">
              <a:latin typeface="ＭＳ ゴシック" pitchFamily="49" charset="-128"/>
              <a:ea typeface="ＭＳ ゴシック" pitchFamily="49" charset="-128"/>
            </a:rPr>
            <a:t>8.7</a:t>
          </a:r>
          <a:r>
            <a:rPr kumimoji="1" lang="ja-JP" altLang="en-US" sz="1400" baseline="0">
              <a:latin typeface="ＭＳ ゴシック" pitchFamily="49" charset="-128"/>
              <a:ea typeface="ＭＳ ゴシック" pitchFamily="49" charset="-128"/>
            </a:rPr>
            <a:t>ポイント増となったものの、国庫支出金等の増加により歳入全体で</a:t>
          </a:r>
          <a:r>
            <a:rPr kumimoji="1" lang="en-US" altLang="ja-JP" sz="1400" baseline="0">
              <a:latin typeface="ＭＳ ゴシック" pitchFamily="49" charset="-128"/>
              <a:ea typeface="ＭＳ ゴシック" pitchFamily="49" charset="-128"/>
            </a:rPr>
            <a:t>10.2</a:t>
          </a:r>
          <a:r>
            <a:rPr kumimoji="1" lang="ja-JP" altLang="en-US" sz="1400" baseline="0">
              <a:latin typeface="ＭＳ ゴシック" pitchFamily="49" charset="-128"/>
              <a:ea typeface="ＭＳ ゴシック" pitchFamily="49" charset="-128"/>
            </a:rPr>
            <a:t>ポイント増となったことで、実質収支額及び実質単年度収支は増加した。また、財政調整基金については、引き続き取り崩すことなく、積み立てることができた。</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連結実質赤字比率は、国民健康保険事業特別会計の赤字額が減少し、一般会計及び水道事業会計の黒字額が増加したため、黒字に転じた。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国民健康保険事業特別会計については、一般会計からの後期高齢者支援金繰出金（</a:t>
          </a:r>
          <a:r>
            <a:rPr kumimoji="1" lang="en-US" altLang="ja-JP" sz="1400" baseline="0">
              <a:latin typeface="ＭＳ ゴシック" pitchFamily="49" charset="-128"/>
              <a:ea typeface="ＭＳ ゴシック" pitchFamily="49" charset="-128"/>
            </a:rPr>
            <a:t>97,460</a:t>
          </a:r>
          <a:r>
            <a:rPr kumimoji="1" lang="ja-JP" altLang="en-US" sz="1400" baseline="0">
              <a:latin typeface="ＭＳ ゴシック" pitchFamily="49" charset="-128"/>
              <a:ea typeface="ＭＳ ゴシック" pitchFamily="49" charset="-128"/>
            </a:rPr>
            <a:t>千円）により昨年度より赤字額が減少している。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今後も、引き続きジェネリック医薬品の利用促進等の医療費抑制対策に取り組むとともに一般会計からの繰り入れにより健全化を図る。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連結実質黒字の維持するために、</a:t>
          </a:r>
          <a:r>
            <a:rPr kumimoji="1" lang="ja-JP" altLang="en-US" sz="1400" baseline="0">
              <a:latin typeface="ＭＳ ゴシック" pitchFamily="49" charset="-128"/>
              <a:ea typeface="ＭＳ ゴシック" pitchFamily="49" charset="-128"/>
            </a:rPr>
            <a:t>赤字決算となっていない会計についても歳入の確保、歳出の削減に努める。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償還額を超えない起債の発行等により、元利償還金等が減少した。また、公債費の減少に伴い、実質公債費比率が前年度より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今後も公債費負担適正化計画に基づき、償還額を超えない起債の発行等、起債の適正管理を行う。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「新・室戸市行財政改革プラン」等に基づき、元金償還額を超えない起債の発行による地方債現在高の減少や、財政調整基金等の充当可能基金残高の増加等により、将来負担比率は対前年比</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今後も引き続き、公債費負担適正化計画に基づいた公債費の適正管理等、比率の改善に向けた取り組みを行う。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11792112</v>
      </c>
      <c r="BO4" s="349"/>
      <c r="BP4" s="349"/>
      <c r="BQ4" s="349"/>
      <c r="BR4" s="349"/>
      <c r="BS4" s="349"/>
      <c r="BT4" s="349"/>
      <c r="BU4" s="350"/>
      <c r="BV4" s="348">
        <v>10696711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11319158</v>
      </c>
      <c r="BO5" s="386"/>
      <c r="BP5" s="386"/>
      <c r="BQ5" s="386"/>
      <c r="BR5" s="386"/>
      <c r="BS5" s="386"/>
      <c r="BT5" s="386"/>
      <c r="BU5" s="387"/>
      <c r="BV5" s="385">
        <v>10413069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96.4</v>
      </c>
      <c r="CU5" s="383"/>
      <c r="CV5" s="383"/>
      <c r="CW5" s="383"/>
      <c r="CX5" s="383"/>
      <c r="CY5" s="383"/>
      <c r="CZ5" s="383"/>
      <c r="DA5" s="384"/>
      <c r="DB5" s="382">
        <v>96.9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472954</v>
      </c>
      <c r="BO6" s="386"/>
      <c r="BP6" s="386"/>
      <c r="BQ6" s="386"/>
      <c r="BR6" s="386"/>
      <c r="BS6" s="386"/>
      <c r="BT6" s="386"/>
      <c r="BU6" s="387"/>
      <c r="BV6" s="385">
        <v>283642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v>
      </c>
      <c r="CU6" s="423"/>
      <c r="CV6" s="423"/>
      <c r="CW6" s="423"/>
      <c r="CX6" s="423"/>
      <c r="CY6" s="423"/>
      <c r="CZ6" s="423"/>
      <c r="DA6" s="424"/>
      <c r="DB6" s="422">
        <v>102.3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99955</v>
      </c>
      <c r="BO7" s="386"/>
      <c r="BP7" s="386"/>
      <c r="BQ7" s="386"/>
      <c r="BR7" s="386"/>
      <c r="BS7" s="386"/>
      <c r="BT7" s="386"/>
      <c r="BU7" s="387"/>
      <c r="BV7" s="385">
        <v>75594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5497884</v>
      </c>
      <c r="CU7" s="386"/>
      <c r="CV7" s="386"/>
      <c r="CW7" s="386"/>
      <c r="CX7" s="386"/>
      <c r="CY7" s="386"/>
      <c r="CZ7" s="386"/>
      <c r="DA7" s="387"/>
      <c r="DB7" s="385">
        <v>5535521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372999</v>
      </c>
      <c r="BO8" s="386"/>
      <c r="BP8" s="386"/>
      <c r="BQ8" s="386"/>
      <c r="BR8" s="386"/>
      <c r="BS8" s="386"/>
      <c r="BT8" s="386"/>
      <c r="BU8" s="387"/>
      <c r="BV8" s="385">
        <v>208048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15210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164951</v>
      </c>
      <c r="BO9" s="386"/>
      <c r="BP9" s="386"/>
      <c r="BQ9" s="386"/>
      <c r="BR9" s="386"/>
      <c r="BS9" s="386"/>
      <c r="BT9" s="386"/>
      <c r="BU9" s="387"/>
      <c r="BV9" s="385">
        <v>-218855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21.4</v>
      </c>
      <c r="CU9" s="383"/>
      <c r="CV9" s="383"/>
      <c r="CW9" s="383"/>
      <c r="CX9" s="383"/>
      <c r="CY9" s="383"/>
      <c r="CZ9" s="383"/>
      <c r="DA9" s="384"/>
      <c r="DB9" s="382">
        <v>21.7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17490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110968</v>
      </c>
      <c r="BO10" s="386"/>
      <c r="BP10" s="386"/>
      <c r="BQ10" s="386"/>
      <c r="BR10" s="386"/>
      <c r="BS10" s="386"/>
      <c r="BT10" s="386"/>
      <c r="BU10" s="387"/>
      <c r="BV10" s="385">
        <v>220845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15342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v>2.69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15270</v>
      </c>
      <c r="S13" s="467"/>
      <c r="T13" s="467"/>
      <c r="U13" s="467"/>
      <c r="V13" s="468"/>
      <c r="W13" s="401" t="s">
        <v>124</v>
      </c>
      <c r="X13" s="402"/>
      <c r="Y13" s="402"/>
      <c r="Z13" s="402"/>
      <c r="AA13" s="402"/>
      <c r="AB13" s="392"/>
      <c r="AC13" s="436">
        <v>1161</v>
      </c>
      <c r="AD13" s="437"/>
      <c r="AE13" s="437"/>
      <c r="AF13" s="437"/>
      <c r="AG13" s="476"/>
      <c r="AH13" s="436">
        <v>1412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275919</v>
      </c>
      <c r="BO13" s="386"/>
      <c r="BP13" s="386"/>
      <c r="BQ13" s="386"/>
      <c r="BR13" s="386"/>
      <c r="BS13" s="386"/>
      <c r="BT13" s="386"/>
      <c r="BU13" s="387"/>
      <c r="BV13" s="385">
        <v>1990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18.100000000000001</v>
      </c>
      <c r="CU13" s="383"/>
      <c r="CV13" s="383"/>
      <c r="CW13" s="383"/>
      <c r="CX13" s="383"/>
      <c r="CY13" s="383"/>
      <c r="CZ13" s="383"/>
      <c r="DA13" s="384"/>
      <c r="DB13" s="382">
        <v>18.7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15541</v>
      </c>
      <c r="S14" s="467"/>
      <c r="T14" s="467"/>
      <c r="U14" s="467"/>
      <c r="V14" s="468"/>
      <c r="W14" s="375"/>
      <c r="X14" s="376"/>
      <c r="Y14" s="376"/>
      <c r="Z14" s="376"/>
      <c r="AA14" s="376"/>
      <c r="AB14" s="365"/>
      <c r="AC14" s="469">
        <v>19.399999999999999</v>
      </c>
      <c r="AD14" s="470"/>
      <c r="AE14" s="470"/>
      <c r="AF14" s="470"/>
      <c r="AG14" s="471"/>
      <c r="AH14" s="469">
        <v>20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86.1</v>
      </c>
      <c r="CU14" s="481"/>
      <c r="CV14" s="481"/>
      <c r="CW14" s="481"/>
      <c r="CX14" s="481"/>
      <c r="CY14" s="481"/>
      <c r="CZ14" s="481"/>
      <c r="DA14" s="482"/>
      <c r="DB14" s="480">
        <v>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15507</v>
      </c>
      <c r="S15" s="467"/>
      <c r="T15" s="467"/>
      <c r="U15" s="467"/>
      <c r="V15" s="468"/>
      <c r="W15" s="401" t="s">
        <v>131</v>
      </c>
      <c r="X15" s="402"/>
      <c r="Y15" s="402"/>
      <c r="Z15" s="402"/>
      <c r="AA15" s="402"/>
      <c r="AB15" s="392"/>
      <c r="AC15" s="436">
        <v>1084</v>
      </c>
      <c r="AD15" s="437"/>
      <c r="AE15" s="437"/>
      <c r="AF15" s="437"/>
      <c r="AG15" s="476"/>
      <c r="AH15" s="436">
        <v>1416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1000801</v>
      </c>
      <c r="BO15" s="349"/>
      <c r="BP15" s="349"/>
      <c r="BQ15" s="349"/>
      <c r="BR15" s="349"/>
      <c r="BS15" s="349"/>
      <c r="BT15" s="349"/>
      <c r="BU15" s="350"/>
      <c r="BV15" s="348">
        <v>1028545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18.100000000000001</v>
      </c>
      <c r="AD16" s="470"/>
      <c r="AE16" s="470"/>
      <c r="AF16" s="470"/>
      <c r="AG16" s="471"/>
      <c r="AH16" s="469">
        <v>20</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4906925</v>
      </c>
      <c r="BO16" s="386"/>
      <c r="BP16" s="386"/>
      <c r="BQ16" s="386"/>
      <c r="BR16" s="386"/>
      <c r="BS16" s="386"/>
      <c r="BT16" s="386"/>
      <c r="BU16" s="387"/>
      <c r="BV16" s="385">
        <v>4948687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3741</v>
      </c>
      <c r="AD17" s="437"/>
      <c r="AE17" s="437"/>
      <c r="AF17" s="437"/>
      <c r="AG17" s="476"/>
      <c r="AH17" s="436">
        <v>4225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1274858</v>
      </c>
      <c r="BO17" s="386"/>
      <c r="BP17" s="386"/>
      <c r="BQ17" s="386"/>
      <c r="BR17" s="386"/>
      <c r="BS17" s="386"/>
      <c r="BT17" s="386"/>
      <c r="BU17" s="387"/>
      <c r="BV17" s="385">
        <v>1317918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248.3</v>
      </c>
      <c r="M18" s="498"/>
      <c r="N18" s="498"/>
      <c r="O18" s="498"/>
      <c r="P18" s="498"/>
      <c r="Q18" s="498"/>
      <c r="R18" s="499"/>
      <c r="S18" s="499"/>
      <c r="T18" s="499"/>
      <c r="U18" s="499"/>
      <c r="V18" s="500"/>
      <c r="W18" s="403"/>
      <c r="X18" s="404"/>
      <c r="Y18" s="404"/>
      <c r="Z18" s="404"/>
      <c r="AA18" s="404"/>
      <c r="AB18" s="395"/>
      <c r="AC18" s="501">
        <v>62.5</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5366082</v>
      </c>
      <c r="BO18" s="386"/>
      <c r="BP18" s="386"/>
      <c r="BQ18" s="386"/>
      <c r="BR18" s="386"/>
      <c r="BS18" s="386"/>
      <c r="BT18" s="386"/>
      <c r="BU18" s="387"/>
      <c r="BV18" s="385">
        <v>5399741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6950974</v>
      </c>
      <c r="BO19" s="386"/>
      <c r="BP19" s="386"/>
      <c r="BQ19" s="386"/>
      <c r="BR19" s="386"/>
      <c r="BS19" s="386"/>
      <c r="BT19" s="386"/>
      <c r="BU19" s="387"/>
      <c r="BV19" s="385">
        <v>6900061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6996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10619876</v>
      </c>
      <c r="BO23" s="386"/>
      <c r="BP23" s="386"/>
      <c r="BQ23" s="386"/>
      <c r="BR23" s="386"/>
      <c r="BS23" s="386"/>
      <c r="BT23" s="386"/>
      <c r="BU23" s="387"/>
      <c r="BV23" s="385">
        <v>10856233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6600</v>
      </c>
      <c r="R24" s="437"/>
      <c r="S24" s="437"/>
      <c r="T24" s="437"/>
      <c r="U24" s="437"/>
      <c r="V24" s="476"/>
      <c r="W24" s="531"/>
      <c r="X24" s="519"/>
      <c r="Y24" s="520"/>
      <c r="Z24" s="435" t="s">
        <v>155</v>
      </c>
      <c r="AA24" s="415"/>
      <c r="AB24" s="415"/>
      <c r="AC24" s="415"/>
      <c r="AD24" s="415"/>
      <c r="AE24" s="415"/>
      <c r="AF24" s="415"/>
      <c r="AG24" s="416"/>
      <c r="AH24" s="436">
        <v>227</v>
      </c>
      <c r="AI24" s="437"/>
      <c r="AJ24" s="437"/>
      <c r="AK24" s="437"/>
      <c r="AL24" s="476"/>
      <c r="AM24" s="436">
        <v>648993</v>
      </c>
      <c r="AN24" s="437"/>
      <c r="AO24" s="437"/>
      <c r="AP24" s="437"/>
      <c r="AQ24" s="437"/>
      <c r="AR24" s="476"/>
      <c r="AS24" s="436">
        <v>2859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7825806</v>
      </c>
      <c r="BO24" s="386"/>
      <c r="BP24" s="386"/>
      <c r="BQ24" s="386"/>
      <c r="BR24" s="386"/>
      <c r="BS24" s="386"/>
      <c r="BT24" s="386"/>
      <c r="BU24" s="387"/>
      <c r="BV24" s="385">
        <v>7336723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5760</v>
      </c>
      <c r="R25" s="437"/>
      <c r="S25" s="437"/>
      <c r="T25" s="437"/>
      <c r="U25" s="437"/>
      <c r="V25" s="476"/>
      <c r="W25" s="531"/>
      <c r="X25" s="519"/>
      <c r="Y25" s="520"/>
      <c r="Z25" s="435" t="s">
        <v>158</v>
      </c>
      <c r="AA25" s="415"/>
      <c r="AB25" s="415"/>
      <c r="AC25" s="415"/>
      <c r="AD25" s="415"/>
      <c r="AE25" s="415"/>
      <c r="AF25" s="415"/>
      <c r="AG25" s="416"/>
      <c r="AH25" s="436">
        <v>49</v>
      </c>
      <c r="AI25" s="437"/>
      <c r="AJ25" s="437"/>
      <c r="AK25" s="437"/>
      <c r="AL25" s="476"/>
      <c r="AM25" s="436">
        <v>134554</v>
      </c>
      <c r="AN25" s="437"/>
      <c r="AO25" s="437"/>
      <c r="AP25" s="437"/>
      <c r="AQ25" s="437"/>
      <c r="AR25" s="476"/>
      <c r="AS25" s="436">
        <v>2746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623794</v>
      </c>
      <c r="BO25" s="349"/>
      <c r="BP25" s="349"/>
      <c r="BQ25" s="349"/>
      <c r="BR25" s="349"/>
      <c r="BS25" s="349"/>
      <c r="BT25" s="349"/>
      <c r="BU25" s="350"/>
      <c r="BV25" s="348">
        <v>603072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5510</v>
      </c>
      <c r="R26" s="437"/>
      <c r="S26" s="437"/>
      <c r="T26" s="437"/>
      <c r="U26" s="437"/>
      <c r="V26" s="476"/>
      <c r="W26" s="531"/>
      <c r="X26" s="519"/>
      <c r="Y26" s="520"/>
      <c r="Z26" s="435" t="s">
        <v>161</v>
      </c>
      <c r="AA26" s="539"/>
      <c r="AB26" s="539"/>
      <c r="AC26" s="539"/>
      <c r="AD26" s="539"/>
      <c r="AE26" s="539"/>
      <c r="AF26" s="539"/>
      <c r="AG26" s="540"/>
      <c r="AH26" s="436">
        <v>5</v>
      </c>
      <c r="AI26" s="437"/>
      <c r="AJ26" s="437"/>
      <c r="AK26" s="437"/>
      <c r="AL26" s="476"/>
      <c r="AM26" s="436">
        <v>15005</v>
      </c>
      <c r="AN26" s="437"/>
      <c r="AO26" s="437"/>
      <c r="AP26" s="437"/>
      <c r="AQ26" s="437"/>
      <c r="AR26" s="476"/>
      <c r="AS26" s="436">
        <v>3001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2800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1075576</v>
      </c>
      <c r="BO28" s="349"/>
      <c r="BP28" s="349"/>
      <c r="BQ28" s="349"/>
      <c r="BR28" s="349"/>
      <c r="BS28" s="349"/>
      <c r="BT28" s="349"/>
      <c r="BU28" s="350"/>
      <c r="BV28" s="348">
        <v>964608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2600</v>
      </c>
      <c r="R29" s="437"/>
      <c r="S29" s="437"/>
      <c r="T29" s="437"/>
      <c r="U29" s="437"/>
      <c r="V29" s="476"/>
      <c r="W29" s="531"/>
      <c r="X29" s="519"/>
      <c r="Y29" s="520"/>
      <c r="Z29" s="435" t="s">
        <v>171</v>
      </c>
      <c r="AA29" s="415"/>
      <c r="AB29" s="415"/>
      <c r="AC29" s="415"/>
      <c r="AD29" s="415"/>
      <c r="AE29" s="415"/>
      <c r="AF29" s="415"/>
      <c r="AG29" s="416"/>
      <c r="AH29" s="436">
        <v>227</v>
      </c>
      <c r="AI29" s="437"/>
      <c r="AJ29" s="437"/>
      <c r="AK29" s="437"/>
      <c r="AL29" s="476"/>
      <c r="AM29" s="436">
        <v>648993</v>
      </c>
      <c r="AN29" s="437"/>
      <c r="AO29" s="437"/>
      <c r="AP29" s="437"/>
      <c r="AQ29" s="437"/>
      <c r="AR29" s="476"/>
      <c r="AS29" s="436">
        <v>2859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438943</v>
      </c>
      <c r="BO29" s="386"/>
      <c r="BP29" s="386"/>
      <c r="BQ29" s="386"/>
      <c r="BR29" s="386"/>
      <c r="BS29" s="386"/>
      <c r="BT29" s="386"/>
      <c r="BU29" s="387"/>
      <c r="BV29" s="385">
        <v>438872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474149</v>
      </c>
      <c r="BO30" s="553"/>
      <c r="BP30" s="553"/>
      <c r="BQ30" s="553"/>
      <c r="BR30" s="553"/>
      <c r="BS30" s="553"/>
      <c r="BT30" s="553"/>
      <c r="BU30" s="554"/>
      <c r="BV30" s="552">
        <v>360450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安芸広域市町村圏特別養護老人ホーム組合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海洋深層水給水事業特別会計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介護認定審査会運営事業特別会計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芸東衛生組合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障害程度区分認定審査会運営事業特別会計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高知県広域食肉センター事務組合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安芸広域市町村圏事務組合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こうち人づくり広域連合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高知県市町村総合事務組合（一般会計）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高知県市町村総合事務組合（交通災害共済事業特別会計）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高知県市町村総合事務組合（会館建設事業特別会計）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高知県後期高齢者医療広域連合（一般会計）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高知県後期高齢者医療広域連合（後期高齢者医療特別会計）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12456</v>
      </c>
      <c r="J41" s="83">
        <v>11878</v>
      </c>
      <c r="K41" s="83">
        <v>11533</v>
      </c>
      <c r="L41" s="83">
        <v>10856</v>
      </c>
      <c r="M41" s="84">
        <v>10620</v>
      </c>
    </row>
    <row r="42" spans="2:13" ht="27.75" customHeight="1">
      <c r="B42" s="1169"/>
      <c r="C42" s="1170"/>
      <c r="D42" s="85"/>
      <c r="E42" s="1175" t="s">
        <v>26</v>
      </c>
      <c r="F42" s="1175"/>
      <c r="G42" s="1175"/>
      <c r="H42" s="1176"/>
      <c r="I42" s="86">
        <v>107</v>
      </c>
      <c r="J42" s="87">
        <v>73</v>
      </c>
      <c r="K42" s="87">
        <v>44</v>
      </c>
      <c r="L42" s="87">
        <v>15</v>
      </c>
      <c r="M42" s="88">
        <v>13</v>
      </c>
    </row>
    <row r="43" spans="2:13" ht="27.75" customHeight="1">
      <c r="B43" s="1169"/>
      <c r="C43" s="1170"/>
      <c r="D43" s="85"/>
      <c r="E43" s="1175" t="s">
        <v>27</v>
      </c>
      <c r="F43" s="1175"/>
      <c r="G43" s="1175"/>
      <c r="H43" s="1176"/>
      <c r="I43" s="86">
        <v>142</v>
      </c>
      <c r="J43" s="87">
        <v>140</v>
      </c>
      <c r="K43" s="87">
        <v>152</v>
      </c>
      <c r="L43" s="87">
        <v>149</v>
      </c>
      <c r="M43" s="88">
        <v>156</v>
      </c>
    </row>
    <row r="44" spans="2:13" ht="27.75" customHeight="1">
      <c r="B44" s="1169"/>
      <c r="C44" s="1170"/>
      <c r="D44" s="85"/>
      <c r="E44" s="1175" t="s">
        <v>28</v>
      </c>
      <c r="F44" s="1175"/>
      <c r="G44" s="1175"/>
      <c r="H44" s="1176"/>
      <c r="I44" s="86">
        <v>1483</v>
      </c>
      <c r="J44" s="87">
        <v>1174</v>
      </c>
      <c r="K44" s="87">
        <v>1015</v>
      </c>
      <c r="L44" s="87">
        <v>859</v>
      </c>
      <c r="M44" s="88">
        <v>714</v>
      </c>
    </row>
    <row r="45" spans="2:13" ht="27.75" customHeight="1">
      <c r="B45" s="1169"/>
      <c r="C45" s="1170"/>
      <c r="D45" s="85"/>
      <c r="E45" s="1175" t="s">
        <v>29</v>
      </c>
      <c r="F45" s="1175"/>
      <c r="G45" s="1175"/>
      <c r="H45" s="1176"/>
      <c r="I45" s="86">
        <v>2213</v>
      </c>
      <c r="J45" s="87">
        <v>1997</v>
      </c>
      <c r="K45" s="87">
        <v>1754</v>
      </c>
      <c r="L45" s="87">
        <v>1801</v>
      </c>
      <c r="M45" s="88">
        <v>1665</v>
      </c>
    </row>
    <row r="46" spans="2:13" ht="27.75" customHeight="1">
      <c r="B46" s="1169"/>
      <c r="C46" s="1170"/>
      <c r="D46" s="85"/>
      <c r="E46" s="1175" t="s">
        <v>30</v>
      </c>
      <c r="F46" s="1175"/>
      <c r="G46" s="1175"/>
      <c r="H46" s="1176"/>
      <c r="I46" s="86">
        <v>687</v>
      </c>
      <c r="J46" s="87">
        <v>445</v>
      </c>
      <c r="K46" s="87" t="s">
        <v>475</v>
      </c>
      <c r="L46" s="87" t="s">
        <v>475</v>
      </c>
      <c r="M46" s="88" t="s">
        <v>475</v>
      </c>
    </row>
    <row r="47" spans="2:13" ht="27.75" customHeight="1">
      <c r="B47" s="1169"/>
      <c r="C47" s="1170"/>
      <c r="D47" s="85"/>
      <c r="E47" s="1175" t="s">
        <v>31</v>
      </c>
      <c r="F47" s="1175"/>
      <c r="G47" s="1175"/>
      <c r="H47" s="1176"/>
      <c r="I47" s="86">
        <v>370</v>
      </c>
      <c r="J47" s="87">
        <v>308</v>
      </c>
      <c r="K47" s="87">
        <v>94</v>
      </c>
      <c r="L47" s="87">
        <v>149</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1282</v>
      </c>
      <c r="J49" s="87">
        <v>1481</v>
      </c>
      <c r="K49" s="87">
        <v>1671</v>
      </c>
      <c r="L49" s="87">
        <v>1900</v>
      </c>
      <c r="M49" s="88">
        <v>2031</v>
      </c>
    </row>
    <row r="50" spans="2:13" ht="27.75" customHeight="1">
      <c r="B50" s="1169"/>
      <c r="C50" s="1170"/>
      <c r="D50" s="85"/>
      <c r="E50" s="1175" t="s">
        <v>35</v>
      </c>
      <c r="F50" s="1175"/>
      <c r="G50" s="1175"/>
      <c r="H50" s="1176"/>
      <c r="I50" s="86">
        <v>1177</v>
      </c>
      <c r="J50" s="87">
        <v>910</v>
      </c>
      <c r="K50" s="87">
        <v>694</v>
      </c>
      <c r="L50" s="87">
        <v>568</v>
      </c>
      <c r="M50" s="88">
        <v>469</v>
      </c>
    </row>
    <row r="51" spans="2:13" ht="27.75" customHeight="1">
      <c r="B51" s="1171"/>
      <c r="C51" s="1172"/>
      <c r="D51" s="85"/>
      <c r="E51" s="1175" t="s">
        <v>36</v>
      </c>
      <c r="F51" s="1175"/>
      <c r="G51" s="1175"/>
      <c r="H51" s="1176"/>
      <c r="I51" s="86">
        <v>7178</v>
      </c>
      <c r="J51" s="87">
        <v>6787</v>
      </c>
      <c r="K51" s="87">
        <v>6450</v>
      </c>
      <c r="L51" s="87">
        <v>6641</v>
      </c>
      <c r="M51" s="88">
        <v>6636</v>
      </c>
    </row>
    <row r="52" spans="2:13" ht="27.75" customHeight="1" thickBot="1">
      <c r="B52" s="1179" t="s">
        <v>37</v>
      </c>
      <c r="C52" s="1180"/>
      <c r="D52" s="90"/>
      <c r="E52" s="1181" t="s">
        <v>38</v>
      </c>
      <c r="F52" s="1181"/>
      <c r="G52" s="1181"/>
      <c r="H52" s="1182"/>
      <c r="I52" s="91">
        <v>7822</v>
      </c>
      <c r="J52" s="92">
        <v>6837</v>
      </c>
      <c r="K52" s="92">
        <v>5776</v>
      </c>
      <c r="L52" s="92">
        <v>4720</v>
      </c>
      <c r="M52" s="93">
        <v>4032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114194</v>
      </c>
      <c r="E3" s="116"/>
      <c r="F3" s="117">
        <v>76282</v>
      </c>
      <c r="G3" s="118"/>
      <c r="H3" s="119"/>
    </row>
    <row r="4" spans="1:8">
      <c r="A4" s="120"/>
      <c r="B4" s="121"/>
      <c r="C4" s="122"/>
      <c r="D4" s="123">
        <v>55786</v>
      </c>
      <c r="E4" s="124"/>
      <c r="F4" s="125">
        <v>41092</v>
      </c>
      <c r="G4" s="126"/>
      <c r="H4" s="127"/>
    </row>
    <row r="5" spans="1:8">
      <c r="A5" s="108" t="s">
        <v>509</v>
      </c>
      <c r="B5" s="113"/>
      <c r="C5" s="114"/>
      <c r="D5" s="115">
        <v>183708</v>
      </c>
      <c r="E5" s="116"/>
      <c r="F5" s="117">
        <v>78670</v>
      </c>
      <c r="G5" s="118"/>
      <c r="H5" s="119"/>
    </row>
    <row r="6" spans="1:8">
      <c r="A6" s="120"/>
      <c r="B6" s="121"/>
      <c r="C6" s="122"/>
      <c r="D6" s="123">
        <v>29054</v>
      </c>
      <c r="E6" s="124"/>
      <c r="F6" s="125">
        <v>38094</v>
      </c>
      <c r="G6" s="126"/>
      <c r="H6" s="127"/>
    </row>
    <row r="7" spans="1:8">
      <c r="A7" s="108" t="s">
        <v>510</v>
      </c>
      <c r="B7" s="113"/>
      <c r="C7" s="114"/>
      <c r="D7" s="115">
        <v>54171</v>
      </c>
      <c r="E7" s="116"/>
      <c r="F7" s="117">
        <v>67201</v>
      </c>
      <c r="G7" s="118"/>
      <c r="H7" s="119"/>
    </row>
    <row r="8" spans="1:8">
      <c r="A8" s="120"/>
      <c r="B8" s="121"/>
      <c r="C8" s="122"/>
      <c r="D8" s="123">
        <v>22458</v>
      </c>
      <c r="E8" s="124"/>
      <c r="F8" s="125">
        <v>35210</v>
      </c>
      <c r="G8" s="126"/>
      <c r="H8" s="127"/>
    </row>
    <row r="9" spans="1:8">
      <c r="A9" s="108" t="s">
        <v>511</v>
      </c>
      <c r="B9" s="113"/>
      <c r="C9" s="114"/>
      <c r="D9" s="115">
        <v>62733</v>
      </c>
      <c r="E9" s="116"/>
      <c r="F9" s="117">
        <v>75709</v>
      </c>
      <c r="G9" s="118"/>
      <c r="H9" s="119"/>
    </row>
    <row r="10" spans="1:8">
      <c r="A10" s="120"/>
      <c r="B10" s="121"/>
      <c r="C10" s="122"/>
      <c r="D10" s="123">
        <v>31059</v>
      </c>
      <c r="E10" s="124"/>
      <c r="F10" s="125">
        <v>35212</v>
      </c>
      <c r="G10" s="126"/>
      <c r="H10" s="127"/>
    </row>
    <row r="11" spans="1:8">
      <c r="A11" s="108" t="s">
        <v>512</v>
      </c>
      <c r="B11" s="113"/>
      <c r="C11" s="114"/>
      <c r="D11" s="115">
        <v>144141</v>
      </c>
      <c r="E11" s="116"/>
      <c r="F11" s="117">
        <v>90961</v>
      </c>
      <c r="G11" s="118"/>
      <c r="H11" s="119"/>
    </row>
    <row r="12" spans="1:8">
      <c r="A12" s="120"/>
      <c r="B12" s="121"/>
      <c r="C12" s="128"/>
      <c r="D12" s="123">
        <v>51801</v>
      </c>
      <c r="E12" s="124"/>
      <c r="F12" s="125">
        <v>37720</v>
      </c>
      <c r="G12" s="126"/>
      <c r="H12" s="127"/>
    </row>
    <row r="13" spans="1:8">
      <c r="A13" s="108"/>
      <c r="B13" s="113"/>
      <c r="C13" s="129"/>
      <c r="D13" s="130">
        <v>111789</v>
      </c>
      <c r="E13" s="131"/>
      <c r="F13" s="132">
        <v>77765</v>
      </c>
      <c r="G13" s="133"/>
      <c r="H13" s="119"/>
    </row>
    <row r="14" spans="1:8">
      <c r="A14" s="120"/>
      <c r="B14" s="121"/>
      <c r="C14" s="122"/>
      <c r="D14" s="123">
        <v>38032</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0.36</v>
      </c>
      <c r="C19" s="134">
        <f>ROUND(VALUE(SUBSTITUTE(実質収支比率等に係る経年分析!G$48,"▲","-")),2)</f>
        <v>3.35</v>
      </c>
      <c r="D19" s="134">
        <f>ROUND(VALUE(SUBSTITUTE(実質収支比率等に係る経年分析!H$48,"▲","-")),2)</f>
        <v>7.44</v>
      </c>
      <c r="E19" s="134">
        <f>ROUND(VALUE(SUBSTITUTE(実質収支比率等に係る経年分析!I$48,"▲","-")),2)</f>
        <v>3.76</v>
      </c>
      <c r="F19" s="134">
        <f>ROUND(VALUE(SUBSTITUTE(実質収支比率等に係る経年分析!J$48,"▲","-")),2)</f>
        <v>6.78</v>
      </c>
    </row>
    <row r="20" spans="1:11">
      <c r="A20" s="134" t="s">
        <v>43</v>
      </c>
      <c r="B20" s="134">
        <f>ROUND(VALUE(SUBSTITUTE(実質収支比率等に係る経年分析!F$47,"▲","-")),2)</f>
        <v>9.52</v>
      </c>
      <c r="C20" s="134">
        <f>ROUND(VALUE(SUBSTITUTE(実質収支比率等に係る経年分析!G$47,"▲","-")),2)</f>
        <v>10.77</v>
      </c>
      <c r="D20" s="134">
        <f>ROUND(VALUE(SUBSTITUTE(実質収支比率等に係る経年分析!H$47,"▲","-")),2)</f>
        <v>12.97</v>
      </c>
      <c r="E20" s="134">
        <f>ROUND(VALUE(SUBSTITUTE(実質収支比率等に係る経年分析!I$47,"▲","-")),2)</f>
        <v>17.43</v>
      </c>
      <c r="F20" s="134">
        <f>ROUND(VALUE(SUBSTITUTE(実質収支比率等に係る経年分析!J$47,"▲","-")),2)</f>
        <v>19.559999999999999</v>
      </c>
    </row>
    <row r="21" spans="1:11">
      <c r="A21" s="134" t="s">
        <v>44</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4.7</v>
      </c>
      <c r="D21" s="134">
        <f>IF(ISNUMBER(VALUE(SUBSTITUTE(実質収支比率等に係る経年分析!H$49,"▲","-"))),ROUND(VALUE(SUBSTITUTE(実質収支比率等に係る経年分析!H$49,"▲","-")),2),NA())</f>
        <v>5.72</v>
      </c>
      <c r="E21" s="134">
        <f>IF(ISNUMBER(VALUE(SUBSTITUTE(実質収支比率等に係る経年分析!I$49,"▲","-"))),ROUND(VALUE(SUBSTITUTE(実質収支比率等に係る経年分析!I$49,"▲","-")),2),NA())</f>
        <v>0.04</v>
      </c>
      <c r="F21" s="134">
        <f>IF(ISNUMBER(VALUE(SUBSTITUTE(実質収支比率等に係る経年分析!J$49,"▲","-"))),ROUND(VALUE(SUBSTITUTE(実質収支比率等に係る経年分析!J$49,"▲","-")),2),NA())</f>
        <v>5.0199999999999996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4.17</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1.74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介護認定審査会運営事業特別会計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障害程度区分認定審査会運営事業特別会計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海洋深層水給水事業特別会計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6.78</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8.8699999999999992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9.73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9.43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8.44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1177</v>
      </c>
      <c r="E42" s="136"/>
      <c r="F42" s="136"/>
      <c r="G42" s="136">
        <f>'実質公債費比率（分子）の構造'!L$52</f>
        <v>1163</v>
      </c>
      <c r="H42" s="136"/>
      <c r="I42" s="136"/>
      <c r="J42" s="136">
        <f>'実質公債費比率（分子）の構造'!M$52</f>
        <v>1053</v>
      </c>
      <c r="K42" s="136"/>
      <c r="L42" s="136"/>
      <c r="M42" s="136">
        <f>'実質公債費比率（分子）の構造'!N$52</f>
        <v>930</v>
      </c>
      <c r="N42" s="136"/>
      <c r="O42" s="136"/>
      <c r="P42" s="136">
        <f>'実質公債費比率（分子）の構造'!O$52</f>
        <v>940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39</v>
      </c>
      <c r="C44" s="136"/>
      <c r="D44" s="136"/>
      <c r="E44" s="136">
        <f>'実質公債費比率（分子）の構造'!L$50</f>
        <v>38</v>
      </c>
      <c r="F44" s="136"/>
      <c r="G44" s="136"/>
      <c r="H44" s="136">
        <f>'実質公債費比率（分子）の構造'!M$50</f>
        <v>33</v>
      </c>
      <c r="I44" s="136"/>
      <c r="J44" s="136"/>
      <c r="K44" s="136">
        <f>'実質公債費比率（分子）の構造'!N$50</f>
        <v>30</v>
      </c>
      <c r="L44" s="136"/>
      <c r="M44" s="136"/>
      <c r="N44" s="136">
        <f>'実質公債費比率（分子）の構造'!O$50</f>
        <v>2</v>
      </c>
      <c r="O44" s="136"/>
      <c r="P44" s="136"/>
    </row>
    <row r="45" spans="1:16">
      <c r="A45" s="136" t="s">
        <v>54</v>
      </c>
      <c r="B45" s="136">
        <f>'実質公債費比率（分子）の構造'!K$49</f>
        <v>346</v>
      </c>
      <c r="C45" s="136"/>
      <c r="D45" s="136"/>
      <c r="E45" s="136">
        <f>'実質公債費比率（分子）の構造'!L$49</f>
        <v>301</v>
      </c>
      <c r="F45" s="136"/>
      <c r="G45" s="136"/>
      <c r="H45" s="136">
        <f>'実質公債費比率（分子）の構造'!M$49</f>
        <v>158</v>
      </c>
      <c r="I45" s="136"/>
      <c r="J45" s="136"/>
      <c r="K45" s="136">
        <f>'実質公債費比率（分子）の構造'!N$49</f>
        <v>159</v>
      </c>
      <c r="L45" s="136"/>
      <c r="M45" s="136"/>
      <c r="N45" s="136">
        <f>'実質公債費比率（分子）の構造'!O$49</f>
        <v>152</v>
      </c>
      <c r="O45" s="136"/>
      <c r="P45" s="136"/>
    </row>
    <row r="46" spans="1:16">
      <c r="A46" s="136" t="s">
        <v>55</v>
      </c>
      <c r="B46" s="136">
        <f>'実質公債費比率（分子）の構造'!K$48</f>
        <v>18</v>
      </c>
      <c r="C46" s="136"/>
      <c r="D46" s="136"/>
      <c r="E46" s="136">
        <f>'実質公債費比率（分子）の構造'!L$48</f>
        <v>18</v>
      </c>
      <c r="F46" s="136"/>
      <c r="G46" s="136"/>
      <c r="H46" s="136">
        <f>'実質公債費比率（分子）の構造'!M$48</f>
        <v>17</v>
      </c>
      <c r="I46" s="136"/>
      <c r="J46" s="136"/>
      <c r="K46" s="136">
        <f>'実質公債費比率（分子）の構造'!N$48</f>
        <v>18</v>
      </c>
      <c r="L46" s="136"/>
      <c r="M46" s="136"/>
      <c r="N46" s="136">
        <f>'実質公債費比率（分子）の構造'!O$48</f>
        <v>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1766</v>
      </c>
      <c r="C49" s="136"/>
      <c r="D49" s="136"/>
      <c r="E49" s="136">
        <f>'実質公債費比率（分子）の構造'!L$45</f>
        <v>1780</v>
      </c>
      <c r="F49" s="136"/>
      <c r="G49" s="136"/>
      <c r="H49" s="136">
        <f>'実質公債費比率（分子）の構造'!M$45</f>
        <v>1690</v>
      </c>
      <c r="I49" s="136"/>
      <c r="J49" s="136"/>
      <c r="K49" s="136">
        <f>'実質公債費比率（分子）の構造'!N$45</f>
        <v>1619</v>
      </c>
      <c r="L49" s="136"/>
      <c r="M49" s="136"/>
      <c r="N49" s="136">
        <f>'実質公債費比率（分子）の構造'!O$45</f>
        <v>1612</v>
      </c>
      <c r="O49" s="136"/>
      <c r="P49" s="136"/>
    </row>
    <row r="50" spans="1:16">
      <c r="A50" s="136" t="s">
        <v>59</v>
      </c>
      <c r="B50" s="136" t="e">
        <f>NA()</f>
        <v>#N/A</v>
      </c>
      <c r="C50" s="136">
        <f>IF(ISNUMBER('実質公債費比率（分子）の構造'!K$53),'実質公債費比率（分子）の構造'!K$53,NA())</f>
        <v>992</v>
      </c>
      <c r="D50" s="136" t="e">
        <f>NA()</f>
        <v>#N/A</v>
      </c>
      <c r="E50" s="136" t="e">
        <f>NA()</f>
        <v>#N/A</v>
      </c>
      <c r="F50" s="136">
        <f>IF(ISNUMBER('実質公債費比率（分子）の構造'!L$53),'実質公債費比率（分子）の構造'!L$53,NA())</f>
        <v>974</v>
      </c>
      <c r="G50" s="136" t="e">
        <f>NA()</f>
        <v>#N/A</v>
      </c>
      <c r="H50" s="136" t="e">
        <f>NA()</f>
        <v>#N/A</v>
      </c>
      <c r="I50" s="136">
        <f>IF(ISNUMBER('実質公債費比率（分子）の構造'!M$53),'実質公債費比率（分子）の構造'!M$53,NA())</f>
        <v>845</v>
      </c>
      <c r="J50" s="136" t="e">
        <f>NA()</f>
        <v>#N/A</v>
      </c>
      <c r="K50" s="136" t="e">
        <f>NA()</f>
        <v>#N/A</v>
      </c>
      <c r="L50" s="136">
        <f>IF(ISNUMBER('実質公債費比率（分子）の構造'!N$53),'実質公債費比率（分子）の構造'!N$53,NA())</f>
        <v>896</v>
      </c>
      <c r="M50" s="136" t="e">
        <f>NA()</f>
        <v>#N/A</v>
      </c>
      <c r="N50" s="136" t="e">
        <f>NA()</f>
        <v>#N/A</v>
      </c>
      <c r="O50" s="136">
        <f>IF(ISNUMBER('実質公債費比率（分子）の構造'!O$53),'実質公債費比率（分子）の構造'!O$53,NA())</f>
        <v>838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7178</v>
      </c>
      <c r="E56" s="135"/>
      <c r="F56" s="135"/>
      <c r="G56" s="135">
        <f>'将来負担比率（分子）の構造'!J$51</f>
        <v>6787</v>
      </c>
      <c r="H56" s="135"/>
      <c r="I56" s="135"/>
      <c r="J56" s="135">
        <f>'将来負担比率（分子）の構造'!K$51</f>
        <v>6450</v>
      </c>
      <c r="K56" s="135"/>
      <c r="L56" s="135"/>
      <c r="M56" s="135">
        <f>'将来負担比率（分子）の構造'!L$51</f>
        <v>6641</v>
      </c>
      <c r="N56" s="135"/>
      <c r="O56" s="135"/>
      <c r="P56" s="135">
        <f>'将来負担比率（分子）の構造'!M$51</f>
        <v>6636</v>
      </c>
    </row>
    <row r="57" spans="1:16">
      <c r="A57" s="135" t="s">
        <v>35</v>
      </c>
      <c r="B57" s="135"/>
      <c r="C57" s="135"/>
      <c r="D57" s="135">
        <f>'将来負担比率（分子）の構造'!I$50</f>
        <v>1177</v>
      </c>
      <c r="E57" s="135"/>
      <c r="F57" s="135"/>
      <c r="G57" s="135">
        <f>'将来負担比率（分子）の構造'!J$50</f>
        <v>910</v>
      </c>
      <c r="H57" s="135"/>
      <c r="I57" s="135"/>
      <c r="J57" s="135">
        <f>'将来負担比率（分子）の構造'!K$50</f>
        <v>694</v>
      </c>
      <c r="K57" s="135"/>
      <c r="L57" s="135"/>
      <c r="M57" s="135">
        <f>'将来負担比率（分子）の構造'!L$50</f>
        <v>568</v>
      </c>
      <c r="N57" s="135"/>
      <c r="O57" s="135"/>
      <c r="P57" s="135">
        <f>'将来負担比率（分子）の構造'!M$50</f>
        <v>469</v>
      </c>
    </row>
    <row r="58" spans="1:16">
      <c r="A58" s="135" t="s">
        <v>34</v>
      </c>
      <c r="B58" s="135"/>
      <c r="C58" s="135"/>
      <c r="D58" s="135">
        <f>'将来負担比率（分子）の構造'!I$49</f>
        <v>1282</v>
      </c>
      <c r="E58" s="135"/>
      <c r="F58" s="135"/>
      <c r="G58" s="135">
        <f>'将来負担比率（分子）の構造'!J$49</f>
        <v>1481</v>
      </c>
      <c r="H58" s="135"/>
      <c r="I58" s="135"/>
      <c r="J58" s="135">
        <f>'将来負担比率（分子）の構造'!K$49</f>
        <v>1671</v>
      </c>
      <c r="K58" s="135"/>
      <c r="L58" s="135"/>
      <c r="M58" s="135">
        <f>'将来負担比率（分子）の構造'!L$49</f>
        <v>1900</v>
      </c>
      <c r="N58" s="135"/>
      <c r="O58" s="135"/>
      <c r="P58" s="135">
        <f>'将来負担比率（分子）の構造'!M$49</f>
        <v>2031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370</v>
      </c>
      <c r="C60" s="135"/>
      <c r="D60" s="135"/>
      <c r="E60" s="135">
        <f>'将来負担比率（分子）の構造'!J$47</f>
        <v>308</v>
      </c>
      <c r="F60" s="135"/>
      <c r="G60" s="135"/>
      <c r="H60" s="135">
        <f>'将来負担比率（分子）の構造'!K$47</f>
        <v>94</v>
      </c>
      <c r="I60" s="135"/>
      <c r="J60" s="135"/>
      <c r="K60" s="135">
        <f>'将来負担比率（分子）の構造'!L$47</f>
        <v>149</v>
      </c>
      <c r="L60" s="135"/>
      <c r="M60" s="135"/>
      <c r="N60" s="135" t="str">
        <f>'将来負担比率（分子）の構造'!M$47</f>
        <v>-</v>
      </c>
      <c r="O60" s="135"/>
      <c r="P60" s="135"/>
    </row>
    <row r="61" spans="1:16">
      <c r="A61" s="135" t="s">
        <v>30</v>
      </c>
      <c r="B61" s="135">
        <f>'将来負担比率（分子）の構造'!I$46</f>
        <v>687</v>
      </c>
      <c r="C61" s="135"/>
      <c r="D61" s="135"/>
      <c r="E61" s="135">
        <f>'将来負担比率（分子）の構造'!J$46</f>
        <v>445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2213</v>
      </c>
      <c r="C62" s="135"/>
      <c r="D62" s="135"/>
      <c r="E62" s="135">
        <f>'将来負担比率（分子）の構造'!J$45</f>
        <v>1997</v>
      </c>
      <c r="F62" s="135"/>
      <c r="G62" s="135"/>
      <c r="H62" s="135">
        <f>'将来負担比率（分子）の構造'!K$45</f>
        <v>1754</v>
      </c>
      <c r="I62" s="135"/>
      <c r="J62" s="135"/>
      <c r="K62" s="135">
        <f>'将来負担比率（分子）の構造'!L$45</f>
        <v>1801</v>
      </c>
      <c r="L62" s="135"/>
      <c r="M62" s="135"/>
      <c r="N62" s="135">
        <f>'将来負担比率（分子）の構造'!M$45</f>
        <v>1665</v>
      </c>
      <c r="O62" s="135"/>
      <c r="P62" s="135"/>
    </row>
    <row r="63" spans="1:16">
      <c r="A63" s="135" t="s">
        <v>28</v>
      </c>
      <c r="B63" s="135">
        <f>'将来負担比率（分子）の構造'!I$44</f>
        <v>1483</v>
      </c>
      <c r="C63" s="135"/>
      <c r="D63" s="135"/>
      <c r="E63" s="135">
        <f>'将来負担比率（分子）の構造'!J$44</f>
        <v>1174</v>
      </c>
      <c r="F63" s="135"/>
      <c r="G63" s="135"/>
      <c r="H63" s="135">
        <f>'将来負担比率（分子）の構造'!K$44</f>
        <v>1015</v>
      </c>
      <c r="I63" s="135"/>
      <c r="J63" s="135"/>
      <c r="K63" s="135">
        <f>'将来負担比率（分子）の構造'!L$44</f>
        <v>859</v>
      </c>
      <c r="L63" s="135"/>
      <c r="M63" s="135"/>
      <c r="N63" s="135">
        <f>'将来負担比率（分子）の構造'!M$44</f>
        <v>714</v>
      </c>
      <c r="O63" s="135"/>
      <c r="P63" s="135"/>
    </row>
    <row r="64" spans="1:16">
      <c r="A64" s="135" t="s">
        <v>27</v>
      </c>
      <c r="B64" s="135">
        <f>'将来負担比率（分子）の構造'!I$43</f>
        <v>142</v>
      </c>
      <c r="C64" s="135"/>
      <c r="D64" s="135"/>
      <c r="E64" s="135">
        <f>'将来負担比率（分子）の構造'!J$43</f>
        <v>140</v>
      </c>
      <c r="F64" s="135"/>
      <c r="G64" s="135"/>
      <c r="H64" s="135">
        <f>'将来負担比率（分子）の構造'!K$43</f>
        <v>152</v>
      </c>
      <c r="I64" s="135"/>
      <c r="J64" s="135"/>
      <c r="K64" s="135">
        <f>'将来負担比率（分子）の構造'!L$43</f>
        <v>149</v>
      </c>
      <c r="L64" s="135"/>
      <c r="M64" s="135"/>
      <c r="N64" s="135">
        <f>'将来負担比率（分子）の構造'!M$43</f>
        <v>156</v>
      </c>
      <c r="O64" s="135"/>
      <c r="P64" s="135"/>
    </row>
    <row r="65" spans="1:16">
      <c r="A65" s="135" t="s">
        <v>26</v>
      </c>
      <c r="B65" s="135">
        <f>'将来負担比率（分子）の構造'!I$42</f>
        <v>107</v>
      </c>
      <c r="C65" s="135"/>
      <c r="D65" s="135"/>
      <c r="E65" s="135">
        <f>'将来負担比率（分子）の構造'!J$42</f>
        <v>73</v>
      </c>
      <c r="F65" s="135"/>
      <c r="G65" s="135"/>
      <c r="H65" s="135">
        <f>'将来負担比率（分子）の構造'!K$42</f>
        <v>44</v>
      </c>
      <c r="I65" s="135"/>
      <c r="J65" s="135"/>
      <c r="K65" s="135">
        <f>'将来負担比率（分子）の構造'!L$42</f>
        <v>15</v>
      </c>
      <c r="L65" s="135"/>
      <c r="M65" s="135"/>
      <c r="N65" s="135">
        <f>'将来負担比率（分子）の構造'!M$42</f>
        <v>13</v>
      </c>
      <c r="O65" s="135"/>
      <c r="P65" s="135"/>
    </row>
    <row r="66" spans="1:16">
      <c r="A66" s="135" t="s">
        <v>25</v>
      </c>
      <c r="B66" s="135">
        <f>'将来負担比率（分子）の構造'!I$41</f>
        <v>12456</v>
      </c>
      <c r="C66" s="135"/>
      <c r="D66" s="135"/>
      <c r="E66" s="135">
        <f>'将来負担比率（分子）の構造'!J$41</f>
        <v>11878</v>
      </c>
      <c r="F66" s="135"/>
      <c r="G66" s="135"/>
      <c r="H66" s="135">
        <f>'将来負担比率（分子）の構造'!K$41</f>
        <v>11533</v>
      </c>
      <c r="I66" s="135"/>
      <c r="J66" s="135"/>
      <c r="K66" s="135">
        <f>'将来負担比率（分子）の構造'!L$41</f>
        <v>10856</v>
      </c>
      <c r="L66" s="135"/>
      <c r="M66" s="135"/>
      <c r="N66" s="135">
        <f>'将来負担比率（分子）の構造'!M$41</f>
        <v>10620</v>
      </c>
      <c r="O66" s="135"/>
      <c r="P66" s="135"/>
    </row>
    <row r="67" spans="1:16">
      <c r="A67" s="135" t="s">
        <v>63</v>
      </c>
      <c r="B67" s="135" t="e">
        <f>NA()</f>
        <v>#N/A</v>
      </c>
      <c r="C67" s="135">
        <f>IF(ISNUMBER('将来負担比率（分子）の構造'!I$52), IF('将来負担比率（分子）の構造'!I$52 &lt; 0, 0, '将来負担比率（分子）の構造'!I$52), NA())</f>
        <v>7822</v>
      </c>
      <c r="D67" s="135" t="e">
        <f>NA()</f>
        <v>#N/A</v>
      </c>
      <c r="E67" s="135" t="e">
        <f>NA()</f>
        <v>#N/A</v>
      </c>
      <c r="F67" s="135">
        <f>IF(ISNUMBER('将来負担比率（分子）の構造'!J$52), IF('将来負担比率（分子）の構造'!J$52 &lt; 0, 0, '将来負担比率（分子）の構造'!J$52), NA())</f>
        <v>6837</v>
      </c>
      <c r="G67" s="135" t="e">
        <f>NA()</f>
        <v>#N/A</v>
      </c>
      <c r="H67" s="135" t="e">
        <f>NA()</f>
        <v>#N/A</v>
      </c>
      <c r="I67" s="135">
        <f>IF(ISNUMBER('将来負担比率（分子）の構造'!K$52), IF('将来負担比率（分子）の構造'!K$52 &lt; 0, 0, '将来負担比率（分子）の構造'!K$52), NA())</f>
        <v>5776</v>
      </c>
      <c r="J67" s="135" t="e">
        <f>NA()</f>
        <v>#N/A</v>
      </c>
      <c r="K67" s="135" t="e">
        <f>NA()</f>
        <v>#N/A</v>
      </c>
      <c r="L67" s="135">
        <f>IF(ISNUMBER('将来負担比率（分子）の構造'!L$52), IF('将来負担比率（分子）の構造'!L$52 &lt; 0, 0, '将来負担比率（分子）の構造'!L$52), NA())</f>
        <v>4720</v>
      </c>
      <c r="M67" s="135" t="e">
        <f>NA()</f>
        <v>#N/A</v>
      </c>
      <c r="N67" s="135" t="e">
        <f>NA()</f>
        <v>#N/A</v>
      </c>
      <c r="O67" s="135">
        <f>IF(ISNUMBER('将来負担比率（分子）の構造'!M$52), IF('将来負担比率（分子）の構造'!M$52 &lt; 0, 0, '将来負担比率（分子）の構造'!M$52), NA())</f>
        <v>4032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1120737</v>
      </c>
      <c r="S5" s="581"/>
      <c r="T5" s="581"/>
      <c r="U5" s="581"/>
      <c r="V5" s="581"/>
      <c r="W5" s="581"/>
      <c r="X5" s="581"/>
      <c r="Y5" s="582"/>
      <c r="Z5" s="583">
        <v>9.5</v>
      </c>
      <c r="AA5" s="583"/>
      <c r="AB5" s="583"/>
      <c r="AC5" s="583"/>
      <c r="AD5" s="584">
        <v>1120737</v>
      </c>
      <c r="AE5" s="584"/>
      <c r="AF5" s="584"/>
      <c r="AG5" s="584"/>
      <c r="AH5" s="584"/>
      <c r="AI5" s="584"/>
      <c r="AJ5" s="584"/>
      <c r="AK5" s="584"/>
      <c r="AL5" s="585">
        <v>21.3</v>
      </c>
      <c r="AM5" s="586"/>
      <c r="AN5" s="586"/>
      <c r="AO5" s="587"/>
      <c r="AP5" s="577" t="s">
        <v>209</v>
      </c>
      <c r="AQ5" s="578"/>
      <c r="AR5" s="578"/>
      <c r="AS5" s="578"/>
      <c r="AT5" s="578"/>
      <c r="AU5" s="578"/>
      <c r="AV5" s="578"/>
      <c r="AW5" s="578"/>
      <c r="AX5" s="578"/>
      <c r="AY5" s="578"/>
      <c r="AZ5" s="578"/>
      <c r="BA5" s="578"/>
      <c r="BB5" s="578"/>
      <c r="BC5" s="578"/>
      <c r="BD5" s="578"/>
      <c r="BE5" s="578"/>
      <c r="BF5" s="579"/>
      <c r="BG5" s="591">
        <v>1120737</v>
      </c>
      <c r="BH5" s="592"/>
      <c r="BI5" s="592"/>
      <c r="BJ5" s="592"/>
      <c r="BK5" s="592"/>
      <c r="BL5" s="592"/>
      <c r="BM5" s="592"/>
      <c r="BN5" s="593"/>
      <c r="BO5" s="594">
        <v>100</v>
      </c>
      <c r="BP5" s="594"/>
      <c r="BQ5" s="594"/>
      <c r="BR5" s="594"/>
      <c r="BS5" s="595">
        <v>45321</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56124</v>
      </c>
      <c r="S6" s="592"/>
      <c r="T6" s="592"/>
      <c r="U6" s="592"/>
      <c r="V6" s="592"/>
      <c r="W6" s="592"/>
      <c r="X6" s="592"/>
      <c r="Y6" s="593"/>
      <c r="Z6" s="594">
        <v>0.5</v>
      </c>
      <c r="AA6" s="594"/>
      <c r="AB6" s="594"/>
      <c r="AC6" s="594"/>
      <c r="AD6" s="595">
        <v>56124</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1120737</v>
      </c>
      <c r="BH6" s="592"/>
      <c r="BI6" s="592"/>
      <c r="BJ6" s="592"/>
      <c r="BK6" s="592"/>
      <c r="BL6" s="592"/>
      <c r="BM6" s="592"/>
      <c r="BN6" s="593"/>
      <c r="BO6" s="594">
        <v>100</v>
      </c>
      <c r="BP6" s="594"/>
      <c r="BQ6" s="594"/>
      <c r="BR6" s="594"/>
      <c r="BS6" s="595">
        <v>45321</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106819</v>
      </c>
      <c r="CS6" s="592"/>
      <c r="CT6" s="592"/>
      <c r="CU6" s="592"/>
      <c r="CV6" s="592"/>
      <c r="CW6" s="592"/>
      <c r="CX6" s="592"/>
      <c r="CY6" s="593"/>
      <c r="CZ6" s="594">
        <v>0.9</v>
      </c>
      <c r="DA6" s="594"/>
      <c r="DB6" s="594"/>
      <c r="DC6" s="594"/>
      <c r="DD6" s="600" t="s">
        <v>216</v>
      </c>
      <c r="DE6" s="592"/>
      <c r="DF6" s="592"/>
      <c r="DG6" s="592"/>
      <c r="DH6" s="592"/>
      <c r="DI6" s="592"/>
      <c r="DJ6" s="592"/>
      <c r="DK6" s="592"/>
      <c r="DL6" s="592"/>
      <c r="DM6" s="592"/>
      <c r="DN6" s="592"/>
      <c r="DO6" s="592"/>
      <c r="DP6" s="593"/>
      <c r="DQ6" s="600">
        <v>106819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3825</v>
      </c>
      <c r="S7" s="592"/>
      <c r="T7" s="592"/>
      <c r="U7" s="592"/>
      <c r="V7" s="592"/>
      <c r="W7" s="592"/>
      <c r="X7" s="592"/>
      <c r="Y7" s="593"/>
      <c r="Z7" s="594">
        <v>0</v>
      </c>
      <c r="AA7" s="594"/>
      <c r="AB7" s="594"/>
      <c r="AC7" s="594"/>
      <c r="AD7" s="595">
        <v>3825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448449</v>
      </c>
      <c r="BH7" s="592"/>
      <c r="BI7" s="592"/>
      <c r="BJ7" s="592"/>
      <c r="BK7" s="592"/>
      <c r="BL7" s="592"/>
      <c r="BM7" s="592"/>
      <c r="BN7" s="593"/>
      <c r="BO7" s="594">
        <v>40</v>
      </c>
      <c r="BP7" s="594"/>
      <c r="BQ7" s="594"/>
      <c r="BR7" s="594"/>
      <c r="BS7" s="595">
        <v>11797</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1261407</v>
      </c>
      <c r="CS7" s="592"/>
      <c r="CT7" s="592"/>
      <c r="CU7" s="592"/>
      <c r="CV7" s="592"/>
      <c r="CW7" s="592"/>
      <c r="CX7" s="592"/>
      <c r="CY7" s="593"/>
      <c r="CZ7" s="594">
        <v>11.1</v>
      </c>
      <c r="DA7" s="594"/>
      <c r="DB7" s="594"/>
      <c r="DC7" s="594"/>
      <c r="DD7" s="600">
        <v>48361</v>
      </c>
      <c r="DE7" s="592"/>
      <c r="DF7" s="592"/>
      <c r="DG7" s="592"/>
      <c r="DH7" s="592"/>
      <c r="DI7" s="592"/>
      <c r="DJ7" s="592"/>
      <c r="DK7" s="592"/>
      <c r="DL7" s="592"/>
      <c r="DM7" s="592"/>
      <c r="DN7" s="592"/>
      <c r="DO7" s="592"/>
      <c r="DP7" s="593"/>
      <c r="DQ7" s="600">
        <v>1096212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4234</v>
      </c>
      <c r="S8" s="592"/>
      <c r="T8" s="592"/>
      <c r="U8" s="592"/>
      <c r="V8" s="592"/>
      <c r="W8" s="592"/>
      <c r="X8" s="592"/>
      <c r="Y8" s="593"/>
      <c r="Z8" s="594">
        <v>0</v>
      </c>
      <c r="AA8" s="594"/>
      <c r="AB8" s="594"/>
      <c r="AC8" s="594"/>
      <c r="AD8" s="595">
        <v>4234</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18125</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4073122</v>
      </c>
      <c r="CS8" s="592"/>
      <c r="CT8" s="592"/>
      <c r="CU8" s="592"/>
      <c r="CV8" s="592"/>
      <c r="CW8" s="592"/>
      <c r="CX8" s="592"/>
      <c r="CY8" s="593"/>
      <c r="CZ8" s="594">
        <v>36</v>
      </c>
      <c r="DA8" s="594"/>
      <c r="DB8" s="594"/>
      <c r="DC8" s="594"/>
      <c r="DD8" s="600">
        <v>63132</v>
      </c>
      <c r="DE8" s="592"/>
      <c r="DF8" s="592"/>
      <c r="DG8" s="592"/>
      <c r="DH8" s="592"/>
      <c r="DI8" s="592"/>
      <c r="DJ8" s="592"/>
      <c r="DK8" s="592"/>
      <c r="DL8" s="592"/>
      <c r="DM8" s="592"/>
      <c r="DN8" s="592"/>
      <c r="DO8" s="592"/>
      <c r="DP8" s="593"/>
      <c r="DQ8" s="600">
        <v>1929030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5863</v>
      </c>
      <c r="S9" s="592"/>
      <c r="T9" s="592"/>
      <c r="U9" s="592"/>
      <c r="V9" s="592"/>
      <c r="W9" s="592"/>
      <c r="X9" s="592"/>
      <c r="Y9" s="593"/>
      <c r="Z9" s="594">
        <v>0</v>
      </c>
      <c r="AA9" s="594"/>
      <c r="AB9" s="594"/>
      <c r="AC9" s="594"/>
      <c r="AD9" s="595">
        <v>5863</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358694</v>
      </c>
      <c r="BH9" s="592"/>
      <c r="BI9" s="592"/>
      <c r="BJ9" s="592"/>
      <c r="BK9" s="592"/>
      <c r="BL9" s="592"/>
      <c r="BM9" s="592"/>
      <c r="BN9" s="593"/>
      <c r="BO9" s="594">
        <v>32</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772563</v>
      </c>
      <c r="CS9" s="592"/>
      <c r="CT9" s="592"/>
      <c r="CU9" s="592"/>
      <c r="CV9" s="592"/>
      <c r="CW9" s="592"/>
      <c r="CX9" s="592"/>
      <c r="CY9" s="593"/>
      <c r="CZ9" s="594">
        <v>6.8</v>
      </c>
      <c r="DA9" s="594"/>
      <c r="DB9" s="594"/>
      <c r="DC9" s="594"/>
      <c r="DD9" s="600">
        <v>37360</v>
      </c>
      <c r="DE9" s="592"/>
      <c r="DF9" s="592"/>
      <c r="DG9" s="592"/>
      <c r="DH9" s="592"/>
      <c r="DI9" s="592"/>
      <c r="DJ9" s="592"/>
      <c r="DK9" s="592"/>
      <c r="DL9" s="592"/>
      <c r="DM9" s="592"/>
      <c r="DN9" s="592"/>
      <c r="DO9" s="592"/>
      <c r="DP9" s="593"/>
      <c r="DQ9" s="600">
        <v>681758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127831</v>
      </c>
      <c r="S10" s="592"/>
      <c r="T10" s="592"/>
      <c r="U10" s="592"/>
      <c r="V10" s="592"/>
      <c r="W10" s="592"/>
      <c r="X10" s="592"/>
      <c r="Y10" s="593"/>
      <c r="Z10" s="594">
        <v>1.1000000000000001</v>
      </c>
      <c r="AA10" s="594"/>
      <c r="AB10" s="594"/>
      <c r="AC10" s="594"/>
      <c r="AD10" s="595">
        <v>127831</v>
      </c>
      <c r="AE10" s="595"/>
      <c r="AF10" s="595"/>
      <c r="AG10" s="595"/>
      <c r="AH10" s="595"/>
      <c r="AI10" s="595"/>
      <c r="AJ10" s="595"/>
      <c r="AK10" s="595"/>
      <c r="AL10" s="596">
        <v>2.4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34938</v>
      </c>
      <c r="BH10" s="592"/>
      <c r="BI10" s="592"/>
      <c r="BJ10" s="592"/>
      <c r="BK10" s="592"/>
      <c r="BL10" s="592"/>
      <c r="BM10" s="592"/>
      <c r="BN10" s="593"/>
      <c r="BO10" s="594">
        <v>3.1</v>
      </c>
      <c r="BP10" s="594"/>
      <c r="BQ10" s="594"/>
      <c r="BR10" s="594"/>
      <c r="BS10" s="600">
        <v>5806</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51109</v>
      </c>
      <c r="CS10" s="592"/>
      <c r="CT10" s="592"/>
      <c r="CU10" s="592"/>
      <c r="CV10" s="592"/>
      <c r="CW10" s="592"/>
      <c r="CX10" s="592"/>
      <c r="CY10" s="593"/>
      <c r="CZ10" s="594">
        <v>0.5</v>
      </c>
      <c r="DA10" s="594"/>
      <c r="DB10" s="594"/>
      <c r="DC10" s="594"/>
      <c r="DD10" s="600" t="s">
        <v>112</v>
      </c>
      <c r="DE10" s="592"/>
      <c r="DF10" s="592"/>
      <c r="DG10" s="592"/>
      <c r="DH10" s="592"/>
      <c r="DI10" s="592"/>
      <c r="DJ10" s="592"/>
      <c r="DK10" s="592"/>
      <c r="DL10" s="592"/>
      <c r="DM10" s="592"/>
      <c r="DN10" s="592"/>
      <c r="DO10" s="592"/>
      <c r="DP10" s="593"/>
      <c r="DQ10" s="600">
        <v>593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36692</v>
      </c>
      <c r="BH11" s="592"/>
      <c r="BI11" s="592"/>
      <c r="BJ11" s="592"/>
      <c r="BK11" s="592"/>
      <c r="BL11" s="592"/>
      <c r="BM11" s="592"/>
      <c r="BN11" s="593"/>
      <c r="BO11" s="594">
        <v>3.3</v>
      </c>
      <c r="BP11" s="594"/>
      <c r="BQ11" s="594"/>
      <c r="BR11" s="594"/>
      <c r="BS11" s="600">
        <v>5991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428391</v>
      </c>
      <c r="CS11" s="592"/>
      <c r="CT11" s="592"/>
      <c r="CU11" s="592"/>
      <c r="CV11" s="592"/>
      <c r="CW11" s="592"/>
      <c r="CX11" s="592"/>
      <c r="CY11" s="593"/>
      <c r="CZ11" s="594">
        <v>3.8</v>
      </c>
      <c r="DA11" s="594"/>
      <c r="DB11" s="594"/>
      <c r="DC11" s="594"/>
      <c r="DD11" s="600">
        <v>263216</v>
      </c>
      <c r="DE11" s="592"/>
      <c r="DF11" s="592"/>
      <c r="DG11" s="592"/>
      <c r="DH11" s="592"/>
      <c r="DI11" s="592"/>
      <c r="DJ11" s="592"/>
      <c r="DK11" s="592"/>
      <c r="DL11" s="592"/>
      <c r="DM11" s="592"/>
      <c r="DN11" s="592"/>
      <c r="DO11" s="592"/>
      <c r="DP11" s="593"/>
      <c r="DQ11" s="600">
        <v>127099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526926</v>
      </c>
      <c r="BH12" s="592"/>
      <c r="BI12" s="592"/>
      <c r="BJ12" s="592"/>
      <c r="BK12" s="592"/>
      <c r="BL12" s="592"/>
      <c r="BM12" s="592"/>
      <c r="BN12" s="593"/>
      <c r="BO12" s="594">
        <v>47</v>
      </c>
      <c r="BP12" s="594"/>
      <c r="BQ12" s="594"/>
      <c r="BR12" s="594"/>
      <c r="BS12" s="600">
        <v>33524</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674193</v>
      </c>
      <c r="CS12" s="592"/>
      <c r="CT12" s="592"/>
      <c r="CU12" s="592"/>
      <c r="CV12" s="592"/>
      <c r="CW12" s="592"/>
      <c r="CX12" s="592"/>
      <c r="CY12" s="593"/>
      <c r="CZ12" s="594">
        <v>6</v>
      </c>
      <c r="DA12" s="594"/>
      <c r="DB12" s="594"/>
      <c r="DC12" s="594"/>
      <c r="DD12" s="600">
        <v>461187</v>
      </c>
      <c r="DE12" s="592"/>
      <c r="DF12" s="592"/>
      <c r="DG12" s="592"/>
      <c r="DH12" s="592"/>
      <c r="DI12" s="592"/>
      <c r="DJ12" s="592"/>
      <c r="DK12" s="592"/>
      <c r="DL12" s="592"/>
      <c r="DM12" s="592"/>
      <c r="DN12" s="592"/>
      <c r="DO12" s="592"/>
      <c r="DP12" s="593"/>
      <c r="DQ12" s="600">
        <v>234289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9972</v>
      </c>
      <c r="S13" s="592"/>
      <c r="T13" s="592"/>
      <c r="U13" s="592"/>
      <c r="V13" s="592"/>
      <c r="W13" s="592"/>
      <c r="X13" s="592"/>
      <c r="Y13" s="593"/>
      <c r="Z13" s="594">
        <v>0.1</v>
      </c>
      <c r="AA13" s="594"/>
      <c r="AB13" s="594"/>
      <c r="AC13" s="594"/>
      <c r="AD13" s="595">
        <v>9972</v>
      </c>
      <c r="AE13" s="595"/>
      <c r="AF13" s="595"/>
      <c r="AG13" s="595"/>
      <c r="AH13" s="595"/>
      <c r="AI13" s="595"/>
      <c r="AJ13" s="595"/>
      <c r="AK13" s="595"/>
      <c r="AL13" s="596">
        <v>0.2</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515343</v>
      </c>
      <c r="BH13" s="592"/>
      <c r="BI13" s="592"/>
      <c r="BJ13" s="592"/>
      <c r="BK13" s="592"/>
      <c r="BL13" s="592"/>
      <c r="BM13" s="592"/>
      <c r="BN13" s="593"/>
      <c r="BO13" s="594">
        <v>46</v>
      </c>
      <c r="BP13" s="594"/>
      <c r="BQ13" s="594"/>
      <c r="BR13" s="594"/>
      <c r="BS13" s="600">
        <v>33524</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442251</v>
      </c>
      <c r="CS13" s="592"/>
      <c r="CT13" s="592"/>
      <c r="CU13" s="592"/>
      <c r="CV13" s="592"/>
      <c r="CW13" s="592"/>
      <c r="CX13" s="592"/>
      <c r="CY13" s="593"/>
      <c r="CZ13" s="594">
        <v>3.9</v>
      </c>
      <c r="DA13" s="594"/>
      <c r="DB13" s="594"/>
      <c r="DC13" s="594"/>
      <c r="DD13" s="600">
        <v>333880</v>
      </c>
      <c r="DE13" s="592"/>
      <c r="DF13" s="592"/>
      <c r="DG13" s="592"/>
      <c r="DH13" s="592"/>
      <c r="DI13" s="592"/>
      <c r="DJ13" s="592"/>
      <c r="DK13" s="592"/>
      <c r="DL13" s="592"/>
      <c r="DM13" s="592"/>
      <c r="DN13" s="592"/>
      <c r="DO13" s="592"/>
      <c r="DP13" s="593"/>
      <c r="DQ13" s="600">
        <v>115998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43698</v>
      </c>
      <c r="BH14" s="592"/>
      <c r="BI14" s="592"/>
      <c r="BJ14" s="592"/>
      <c r="BK14" s="592"/>
      <c r="BL14" s="592"/>
      <c r="BM14" s="592"/>
      <c r="BN14" s="593"/>
      <c r="BO14" s="594">
        <v>3.9</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1344514</v>
      </c>
      <c r="CS14" s="592"/>
      <c r="CT14" s="592"/>
      <c r="CU14" s="592"/>
      <c r="CV14" s="592"/>
      <c r="CW14" s="592"/>
      <c r="CX14" s="592"/>
      <c r="CY14" s="593"/>
      <c r="CZ14" s="594">
        <v>11.9</v>
      </c>
      <c r="DA14" s="594"/>
      <c r="DB14" s="594"/>
      <c r="DC14" s="594"/>
      <c r="DD14" s="600">
        <v>895003</v>
      </c>
      <c r="DE14" s="592"/>
      <c r="DF14" s="592"/>
      <c r="DG14" s="592"/>
      <c r="DH14" s="592"/>
      <c r="DI14" s="592"/>
      <c r="DJ14" s="592"/>
      <c r="DK14" s="592"/>
      <c r="DL14" s="592"/>
      <c r="DM14" s="592"/>
      <c r="DN14" s="592"/>
      <c r="DO14" s="592"/>
      <c r="DP14" s="593"/>
      <c r="DQ14" s="600">
        <v>343831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609</v>
      </c>
      <c r="S15" s="592"/>
      <c r="T15" s="592"/>
      <c r="U15" s="592"/>
      <c r="V15" s="592"/>
      <c r="W15" s="592"/>
      <c r="X15" s="592"/>
      <c r="Y15" s="593"/>
      <c r="Z15" s="594">
        <v>0</v>
      </c>
      <c r="AA15" s="594"/>
      <c r="AB15" s="594"/>
      <c r="AC15" s="594"/>
      <c r="AD15" s="595">
        <v>609</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101664</v>
      </c>
      <c r="BH15" s="592"/>
      <c r="BI15" s="592"/>
      <c r="BJ15" s="592"/>
      <c r="BK15" s="592"/>
      <c r="BL15" s="592"/>
      <c r="BM15" s="592"/>
      <c r="BN15" s="593"/>
      <c r="BO15" s="594">
        <v>9.1</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485597</v>
      </c>
      <c r="CS15" s="592"/>
      <c r="CT15" s="592"/>
      <c r="CU15" s="592"/>
      <c r="CV15" s="592"/>
      <c r="CW15" s="592"/>
      <c r="CX15" s="592"/>
      <c r="CY15" s="593"/>
      <c r="CZ15" s="594">
        <v>4.3</v>
      </c>
      <c r="DA15" s="594"/>
      <c r="DB15" s="594"/>
      <c r="DC15" s="594"/>
      <c r="DD15" s="600">
        <v>109274</v>
      </c>
      <c r="DE15" s="592"/>
      <c r="DF15" s="592"/>
      <c r="DG15" s="592"/>
      <c r="DH15" s="592"/>
      <c r="DI15" s="592"/>
      <c r="DJ15" s="592"/>
      <c r="DK15" s="592"/>
      <c r="DL15" s="592"/>
      <c r="DM15" s="592"/>
      <c r="DN15" s="592"/>
      <c r="DO15" s="592"/>
      <c r="DP15" s="593"/>
      <c r="DQ15" s="600">
        <v>348403</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4731474</v>
      </c>
      <c r="S16" s="592"/>
      <c r="T16" s="592"/>
      <c r="U16" s="592"/>
      <c r="V16" s="592"/>
      <c r="W16" s="592"/>
      <c r="X16" s="592"/>
      <c r="Y16" s="593"/>
      <c r="Z16" s="594">
        <v>40.1</v>
      </c>
      <c r="AA16" s="594"/>
      <c r="AB16" s="594"/>
      <c r="AC16" s="594"/>
      <c r="AD16" s="595">
        <v>3914871</v>
      </c>
      <c r="AE16" s="595"/>
      <c r="AF16" s="595"/>
      <c r="AG16" s="595"/>
      <c r="AH16" s="595"/>
      <c r="AI16" s="595"/>
      <c r="AJ16" s="595"/>
      <c r="AK16" s="595"/>
      <c r="AL16" s="596">
        <v>74.400000000000006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67256</v>
      </c>
      <c r="CS16" s="592"/>
      <c r="CT16" s="592"/>
      <c r="CU16" s="592"/>
      <c r="CV16" s="592"/>
      <c r="CW16" s="592"/>
      <c r="CX16" s="592"/>
      <c r="CY16" s="593"/>
      <c r="CZ16" s="594">
        <v>0.6</v>
      </c>
      <c r="DA16" s="594"/>
      <c r="DB16" s="594"/>
      <c r="DC16" s="594"/>
      <c r="DD16" s="600" t="s">
        <v>112</v>
      </c>
      <c r="DE16" s="592"/>
      <c r="DF16" s="592"/>
      <c r="DG16" s="592"/>
      <c r="DH16" s="592"/>
      <c r="DI16" s="592"/>
      <c r="DJ16" s="592"/>
      <c r="DK16" s="592"/>
      <c r="DL16" s="592"/>
      <c r="DM16" s="592"/>
      <c r="DN16" s="592"/>
      <c r="DO16" s="592"/>
      <c r="DP16" s="593"/>
      <c r="DQ16" s="600">
        <v>5021</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3914871</v>
      </c>
      <c r="S17" s="592"/>
      <c r="T17" s="592"/>
      <c r="U17" s="592"/>
      <c r="V17" s="592"/>
      <c r="W17" s="592"/>
      <c r="X17" s="592"/>
      <c r="Y17" s="593"/>
      <c r="Z17" s="594">
        <v>33.200000000000003</v>
      </c>
      <c r="AA17" s="594"/>
      <c r="AB17" s="594"/>
      <c r="AC17" s="594"/>
      <c r="AD17" s="595">
        <v>3914871</v>
      </c>
      <c r="AE17" s="595"/>
      <c r="AF17" s="595"/>
      <c r="AG17" s="595"/>
      <c r="AH17" s="595"/>
      <c r="AI17" s="595"/>
      <c r="AJ17" s="595"/>
      <c r="AK17" s="595"/>
      <c r="AL17" s="596">
        <v>74.400000000000006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1611936</v>
      </c>
      <c r="CS17" s="592"/>
      <c r="CT17" s="592"/>
      <c r="CU17" s="592"/>
      <c r="CV17" s="592"/>
      <c r="CW17" s="592"/>
      <c r="CX17" s="592"/>
      <c r="CY17" s="593"/>
      <c r="CZ17" s="594">
        <v>14.2</v>
      </c>
      <c r="DA17" s="594"/>
      <c r="DB17" s="594"/>
      <c r="DC17" s="594"/>
      <c r="DD17" s="600" t="s">
        <v>112</v>
      </c>
      <c r="DE17" s="592"/>
      <c r="DF17" s="592"/>
      <c r="DG17" s="592"/>
      <c r="DH17" s="592"/>
      <c r="DI17" s="592"/>
      <c r="DJ17" s="592"/>
      <c r="DK17" s="592"/>
      <c r="DL17" s="592"/>
      <c r="DM17" s="592"/>
      <c r="DN17" s="592"/>
      <c r="DO17" s="592"/>
      <c r="DP17" s="593"/>
      <c r="DQ17" s="600">
        <v>1488967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816603</v>
      </c>
      <c r="S18" s="592"/>
      <c r="T18" s="592"/>
      <c r="U18" s="592"/>
      <c r="V18" s="592"/>
      <c r="W18" s="592"/>
      <c r="X18" s="592"/>
      <c r="Y18" s="593"/>
      <c r="Z18" s="594">
        <v>6.9</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6060669</v>
      </c>
      <c r="S20" s="592"/>
      <c r="T20" s="592"/>
      <c r="U20" s="592"/>
      <c r="V20" s="592"/>
      <c r="W20" s="592"/>
      <c r="X20" s="592"/>
      <c r="Y20" s="593"/>
      <c r="Z20" s="594">
        <v>51.4</v>
      </c>
      <c r="AA20" s="594"/>
      <c r="AB20" s="594"/>
      <c r="AC20" s="594"/>
      <c r="AD20" s="595">
        <v>5244066</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11319158</v>
      </c>
      <c r="CS20" s="592"/>
      <c r="CT20" s="592"/>
      <c r="CU20" s="592"/>
      <c r="CV20" s="592"/>
      <c r="CW20" s="592"/>
      <c r="CX20" s="592"/>
      <c r="CY20" s="593"/>
      <c r="CZ20" s="594">
        <v>100</v>
      </c>
      <c r="DA20" s="594"/>
      <c r="DB20" s="594"/>
      <c r="DC20" s="594"/>
      <c r="DD20" s="600">
        <v>2211413</v>
      </c>
      <c r="DE20" s="592"/>
      <c r="DF20" s="592"/>
      <c r="DG20" s="592"/>
      <c r="DH20" s="592"/>
      <c r="DI20" s="592"/>
      <c r="DJ20" s="592"/>
      <c r="DK20" s="592"/>
      <c r="DL20" s="592"/>
      <c r="DM20" s="592"/>
      <c r="DN20" s="592"/>
      <c r="DO20" s="592"/>
      <c r="DP20" s="593"/>
      <c r="DQ20" s="600">
        <v>6478020</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1257</v>
      </c>
      <c r="S21" s="592"/>
      <c r="T21" s="592"/>
      <c r="U21" s="592"/>
      <c r="V21" s="592"/>
      <c r="W21" s="592"/>
      <c r="X21" s="592"/>
      <c r="Y21" s="593"/>
      <c r="Z21" s="594">
        <v>0</v>
      </c>
      <c r="AA21" s="594"/>
      <c r="AB21" s="594"/>
      <c r="AC21" s="594"/>
      <c r="AD21" s="595">
        <v>1257</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188058</v>
      </c>
      <c r="S22" s="592"/>
      <c r="T22" s="592"/>
      <c r="U22" s="592"/>
      <c r="V22" s="592"/>
      <c r="W22" s="592"/>
      <c r="X22" s="592"/>
      <c r="Y22" s="593"/>
      <c r="Z22" s="594">
        <v>1.6</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160108</v>
      </c>
      <c r="S23" s="592"/>
      <c r="T23" s="592"/>
      <c r="U23" s="592"/>
      <c r="V23" s="592"/>
      <c r="W23" s="592"/>
      <c r="X23" s="592"/>
      <c r="Y23" s="593"/>
      <c r="Z23" s="594">
        <v>1.4</v>
      </c>
      <c r="AA23" s="594"/>
      <c r="AB23" s="594"/>
      <c r="AC23" s="594"/>
      <c r="AD23" s="595">
        <v>4358</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49396</v>
      </c>
      <c r="S24" s="592"/>
      <c r="T24" s="592"/>
      <c r="U24" s="592"/>
      <c r="V24" s="592"/>
      <c r="W24" s="592"/>
      <c r="X24" s="592"/>
      <c r="Y24" s="593"/>
      <c r="Z24" s="594">
        <v>0.4</v>
      </c>
      <c r="AA24" s="594"/>
      <c r="AB24" s="594"/>
      <c r="AC24" s="594"/>
      <c r="AD24" s="595">
        <v>465</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5845608</v>
      </c>
      <c r="CS24" s="581"/>
      <c r="CT24" s="581"/>
      <c r="CU24" s="581"/>
      <c r="CV24" s="581"/>
      <c r="CW24" s="581"/>
      <c r="CX24" s="581"/>
      <c r="CY24" s="582"/>
      <c r="CZ24" s="618">
        <v>51.6</v>
      </c>
      <c r="DA24" s="619"/>
      <c r="DB24" s="619"/>
      <c r="DC24" s="620"/>
      <c r="DD24" s="617">
        <v>3720054</v>
      </c>
      <c r="DE24" s="581"/>
      <c r="DF24" s="581"/>
      <c r="DG24" s="581"/>
      <c r="DH24" s="581"/>
      <c r="DI24" s="581"/>
      <c r="DJ24" s="581"/>
      <c r="DK24" s="582"/>
      <c r="DL24" s="617">
        <v>3607841</v>
      </c>
      <c r="DM24" s="581"/>
      <c r="DN24" s="581"/>
      <c r="DO24" s="581"/>
      <c r="DP24" s="581"/>
      <c r="DQ24" s="581"/>
      <c r="DR24" s="581"/>
      <c r="DS24" s="581"/>
      <c r="DT24" s="581"/>
      <c r="DU24" s="581"/>
      <c r="DV24" s="582"/>
      <c r="DW24" s="585">
        <v>64.8</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2410527</v>
      </c>
      <c r="S25" s="592"/>
      <c r="T25" s="592"/>
      <c r="U25" s="592"/>
      <c r="V25" s="592"/>
      <c r="W25" s="592"/>
      <c r="X25" s="592"/>
      <c r="Y25" s="593"/>
      <c r="Z25" s="594">
        <v>20.399999999999999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1737318</v>
      </c>
      <c r="CS25" s="623"/>
      <c r="CT25" s="623"/>
      <c r="CU25" s="623"/>
      <c r="CV25" s="623"/>
      <c r="CW25" s="623"/>
      <c r="CX25" s="623"/>
      <c r="CY25" s="624"/>
      <c r="CZ25" s="625">
        <v>15.3</v>
      </c>
      <c r="DA25" s="626"/>
      <c r="DB25" s="626"/>
      <c r="DC25" s="627"/>
      <c r="DD25" s="600">
        <v>1585685</v>
      </c>
      <c r="DE25" s="623"/>
      <c r="DF25" s="623"/>
      <c r="DG25" s="623"/>
      <c r="DH25" s="623"/>
      <c r="DI25" s="623"/>
      <c r="DJ25" s="623"/>
      <c r="DK25" s="624"/>
      <c r="DL25" s="600">
        <v>1473774</v>
      </c>
      <c r="DM25" s="623"/>
      <c r="DN25" s="623"/>
      <c r="DO25" s="623"/>
      <c r="DP25" s="623"/>
      <c r="DQ25" s="623"/>
      <c r="DR25" s="623"/>
      <c r="DS25" s="623"/>
      <c r="DT25" s="623"/>
      <c r="DU25" s="623"/>
      <c r="DV25" s="624"/>
      <c r="DW25" s="596">
        <v>26.5</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1063408</v>
      </c>
      <c r="CS26" s="592"/>
      <c r="CT26" s="592"/>
      <c r="CU26" s="592"/>
      <c r="CV26" s="592"/>
      <c r="CW26" s="592"/>
      <c r="CX26" s="592"/>
      <c r="CY26" s="593"/>
      <c r="CZ26" s="625">
        <v>9.4</v>
      </c>
      <c r="DA26" s="626"/>
      <c r="DB26" s="626"/>
      <c r="DC26" s="627"/>
      <c r="DD26" s="600">
        <v>921134</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927614</v>
      </c>
      <c r="S27" s="592"/>
      <c r="T27" s="592"/>
      <c r="U27" s="592"/>
      <c r="V27" s="592"/>
      <c r="W27" s="592"/>
      <c r="X27" s="592"/>
      <c r="Y27" s="593"/>
      <c r="Z27" s="594">
        <v>7.9</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1120737</v>
      </c>
      <c r="BH27" s="592"/>
      <c r="BI27" s="592"/>
      <c r="BJ27" s="592"/>
      <c r="BK27" s="592"/>
      <c r="BL27" s="592"/>
      <c r="BM27" s="592"/>
      <c r="BN27" s="593"/>
      <c r="BO27" s="594">
        <v>100</v>
      </c>
      <c r="BP27" s="594"/>
      <c r="BQ27" s="594"/>
      <c r="BR27" s="594"/>
      <c r="BS27" s="600">
        <v>45321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2496354</v>
      </c>
      <c r="CS27" s="623"/>
      <c r="CT27" s="623"/>
      <c r="CU27" s="623"/>
      <c r="CV27" s="623"/>
      <c r="CW27" s="623"/>
      <c r="CX27" s="623"/>
      <c r="CY27" s="624"/>
      <c r="CZ27" s="625">
        <v>22.1</v>
      </c>
      <c r="DA27" s="626"/>
      <c r="DB27" s="626"/>
      <c r="DC27" s="627"/>
      <c r="DD27" s="600">
        <v>645402</v>
      </c>
      <c r="DE27" s="623"/>
      <c r="DF27" s="623"/>
      <c r="DG27" s="623"/>
      <c r="DH27" s="623"/>
      <c r="DI27" s="623"/>
      <c r="DJ27" s="623"/>
      <c r="DK27" s="624"/>
      <c r="DL27" s="600">
        <v>645100</v>
      </c>
      <c r="DM27" s="623"/>
      <c r="DN27" s="623"/>
      <c r="DO27" s="623"/>
      <c r="DP27" s="623"/>
      <c r="DQ27" s="623"/>
      <c r="DR27" s="623"/>
      <c r="DS27" s="623"/>
      <c r="DT27" s="623"/>
      <c r="DU27" s="623"/>
      <c r="DV27" s="624"/>
      <c r="DW27" s="596">
        <v>11.6</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273800</v>
      </c>
      <c r="S28" s="592"/>
      <c r="T28" s="592"/>
      <c r="U28" s="592"/>
      <c r="V28" s="592"/>
      <c r="W28" s="592"/>
      <c r="X28" s="592"/>
      <c r="Y28" s="593"/>
      <c r="Z28" s="594">
        <v>2.2999999999999998</v>
      </c>
      <c r="AA28" s="594"/>
      <c r="AB28" s="594"/>
      <c r="AC28" s="594"/>
      <c r="AD28" s="595">
        <v>8924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1611936</v>
      </c>
      <c r="CS28" s="592"/>
      <c r="CT28" s="592"/>
      <c r="CU28" s="592"/>
      <c r="CV28" s="592"/>
      <c r="CW28" s="592"/>
      <c r="CX28" s="592"/>
      <c r="CY28" s="593"/>
      <c r="CZ28" s="625">
        <v>14.2</v>
      </c>
      <c r="DA28" s="626"/>
      <c r="DB28" s="626"/>
      <c r="DC28" s="627"/>
      <c r="DD28" s="600">
        <v>1488967</v>
      </c>
      <c r="DE28" s="592"/>
      <c r="DF28" s="592"/>
      <c r="DG28" s="592"/>
      <c r="DH28" s="592"/>
      <c r="DI28" s="592"/>
      <c r="DJ28" s="592"/>
      <c r="DK28" s="593"/>
      <c r="DL28" s="600">
        <v>1488967</v>
      </c>
      <c r="DM28" s="592"/>
      <c r="DN28" s="592"/>
      <c r="DO28" s="592"/>
      <c r="DP28" s="592"/>
      <c r="DQ28" s="592"/>
      <c r="DR28" s="592"/>
      <c r="DS28" s="592"/>
      <c r="DT28" s="592"/>
      <c r="DU28" s="592"/>
      <c r="DV28" s="593"/>
      <c r="DW28" s="596">
        <v>26.7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2990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1611935</v>
      </c>
      <c r="CS29" s="623"/>
      <c r="CT29" s="623"/>
      <c r="CU29" s="623"/>
      <c r="CV29" s="623"/>
      <c r="CW29" s="623"/>
      <c r="CX29" s="623"/>
      <c r="CY29" s="624"/>
      <c r="CZ29" s="625">
        <v>14.2</v>
      </c>
      <c r="DA29" s="626"/>
      <c r="DB29" s="626"/>
      <c r="DC29" s="627"/>
      <c r="DD29" s="600">
        <v>1488966</v>
      </c>
      <c r="DE29" s="623"/>
      <c r="DF29" s="623"/>
      <c r="DG29" s="623"/>
      <c r="DH29" s="623"/>
      <c r="DI29" s="623"/>
      <c r="DJ29" s="623"/>
      <c r="DK29" s="624"/>
      <c r="DL29" s="600">
        <v>1488966</v>
      </c>
      <c r="DM29" s="623"/>
      <c r="DN29" s="623"/>
      <c r="DO29" s="623"/>
      <c r="DP29" s="623"/>
      <c r="DQ29" s="623"/>
      <c r="DR29" s="623"/>
      <c r="DS29" s="623"/>
      <c r="DT29" s="623"/>
      <c r="DU29" s="623"/>
      <c r="DV29" s="624"/>
      <c r="DW29" s="596">
        <v>26.7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24976</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97.7</v>
      </c>
      <c r="BH30" s="650"/>
      <c r="BI30" s="650"/>
      <c r="BJ30" s="650"/>
      <c r="BK30" s="650"/>
      <c r="BL30" s="650"/>
      <c r="BM30" s="586">
        <v>89.2</v>
      </c>
      <c r="BN30" s="650"/>
      <c r="BO30" s="650"/>
      <c r="BP30" s="650"/>
      <c r="BQ30" s="651"/>
      <c r="BR30" s="649">
        <v>98</v>
      </c>
      <c r="BS30" s="650"/>
      <c r="BT30" s="650"/>
      <c r="BU30" s="650"/>
      <c r="BV30" s="650"/>
      <c r="BW30" s="650"/>
      <c r="BX30" s="586">
        <v>86.2</v>
      </c>
      <c r="BY30" s="650"/>
      <c r="BZ30" s="650"/>
      <c r="CA30" s="650"/>
      <c r="CB30" s="651"/>
      <c r="CD30" s="654"/>
      <c r="CE30" s="655"/>
      <c r="CF30" s="605" t="s">
        <v>292</v>
      </c>
      <c r="CG30" s="606"/>
      <c r="CH30" s="606"/>
      <c r="CI30" s="606"/>
      <c r="CJ30" s="606"/>
      <c r="CK30" s="606"/>
      <c r="CL30" s="606"/>
      <c r="CM30" s="606"/>
      <c r="CN30" s="606"/>
      <c r="CO30" s="606"/>
      <c r="CP30" s="606"/>
      <c r="CQ30" s="607"/>
      <c r="CR30" s="591">
        <v>1463312</v>
      </c>
      <c r="CS30" s="592"/>
      <c r="CT30" s="592"/>
      <c r="CU30" s="592"/>
      <c r="CV30" s="592"/>
      <c r="CW30" s="592"/>
      <c r="CX30" s="592"/>
      <c r="CY30" s="593"/>
      <c r="CZ30" s="625">
        <v>12.9</v>
      </c>
      <c r="DA30" s="626"/>
      <c r="DB30" s="626"/>
      <c r="DC30" s="627"/>
      <c r="DD30" s="600">
        <v>1345877</v>
      </c>
      <c r="DE30" s="592"/>
      <c r="DF30" s="592"/>
      <c r="DG30" s="592"/>
      <c r="DH30" s="592"/>
      <c r="DI30" s="592"/>
      <c r="DJ30" s="592"/>
      <c r="DK30" s="593"/>
      <c r="DL30" s="600">
        <v>1345877</v>
      </c>
      <c r="DM30" s="592"/>
      <c r="DN30" s="592"/>
      <c r="DO30" s="592"/>
      <c r="DP30" s="592"/>
      <c r="DQ30" s="592"/>
      <c r="DR30" s="592"/>
      <c r="DS30" s="592"/>
      <c r="DT30" s="592"/>
      <c r="DU30" s="592"/>
      <c r="DV30" s="593"/>
      <c r="DW30" s="596">
        <v>24.2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283642</v>
      </c>
      <c r="S31" s="592"/>
      <c r="T31" s="592"/>
      <c r="U31" s="592"/>
      <c r="V31" s="592"/>
      <c r="W31" s="592"/>
      <c r="X31" s="592"/>
      <c r="Y31" s="593"/>
      <c r="Z31" s="594">
        <v>2.4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97.5</v>
      </c>
      <c r="BH31" s="623"/>
      <c r="BI31" s="623"/>
      <c r="BJ31" s="623"/>
      <c r="BK31" s="623"/>
      <c r="BL31" s="623"/>
      <c r="BM31" s="597">
        <v>90.6</v>
      </c>
      <c r="BN31" s="647"/>
      <c r="BO31" s="647"/>
      <c r="BP31" s="647"/>
      <c r="BQ31" s="648"/>
      <c r="BR31" s="646">
        <v>98.6</v>
      </c>
      <c r="BS31" s="623"/>
      <c r="BT31" s="623"/>
      <c r="BU31" s="623"/>
      <c r="BV31" s="623"/>
      <c r="BW31" s="623"/>
      <c r="BX31" s="597">
        <v>90.2</v>
      </c>
      <c r="BY31" s="647"/>
      <c r="BZ31" s="647"/>
      <c r="CA31" s="647"/>
      <c r="CB31" s="648"/>
      <c r="CD31" s="654"/>
      <c r="CE31" s="655"/>
      <c r="CF31" s="605" t="s">
        <v>296</v>
      </c>
      <c r="CG31" s="606"/>
      <c r="CH31" s="606"/>
      <c r="CI31" s="606"/>
      <c r="CJ31" s="606"/>
      <c r="CK31" s="606"/>
      <c r="CL31" s="606"/>
      <c r="CM31" s="606"/>
      <c r="CN31" s="606"/>
      <c r="CO31" s="606"/>
      <c r="CP31" s="606"/>
      <c r="CQ31" s="607"/>
      <c r="CR31" s="591">
        <v>148623</v>
      </c>
      <c r="CS31" s="623"/>
      <c r="CT31" s="623"/>
      <c r="CU31" s="623"/>
      <c r="CV31" s="623"/>
      <c r="CW31" s="623"/>
      <c r="CX31" s="623"/>
      <c r="CY31" s="624"/>
      <c r="CZ31" s="625">
        <v>1.3</v>
      </c>
      <c r="DA31" s="626"/>
      <c r="DB31" s="626"/>
      <c r="DC31" s="627"/>
      <c r="DD31" s="600">
        <v>143089</v>
      </c>
      <c r="DE31" s="623"/>
      <c r="DF31" s="623"/>
      <c r="DG31" s="623"/>
      <c r="DH31" s="623"/>
      <c r="DI31" s="623"/>
      <c r="DJ31" s="623"/>
      <c r="DK31" s="624"/>
      <c r="DL31" s="600">
        <v>143089</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182120</v>
      </c>
      <c r="S32" s="592"/>
      <c r="T32" s="592"/>
      <c r="U32" s="592"/>
      <c r="V32" s="592"/>
      <c r="W32" s="592"/>
      <c r="X32" s="592"/>
      <c r="Y32" s="593"/>
      <c r="Z32" s="594">
        <v>1.5</v>
      </c>
      <c r="AA32" s="594"/>
      <c r="AB32" s="594"/>
      <c r="AC32" s="594"/>
      <c r="AD32" s="595">
        <v>2115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97.5</v>
      </c>
      <c r="BH32" s="659"/>
      <c r="BI32" s="659"/>
      <c r="BJ32" s="659"/>
      <c r="BK32" s="659"/>
      <c r="BL32" s="659"/>
      <c r="BM32" s="660">
        <v>86.2</v>
      </c>
      <c r="BN32" s="659"/>
      <c r="BO32" s="659"/>
      <c r="BP32" s="659"/>
      <c r="BQ32" s="661"/>
      <c r="BR32" s="658">
        <v>97.2</v>
      </c>
      <c r="BS32" s="659"/>
      <c r="BT32" s="659"/>
      <c r="BU32" s="659"/>
      <c r="BV32" s="659"/>
      <c r="BW32" s="659"/>
      <c r="BX32" s="660">
        <v>84.7</v>
      </c>
      <c r="BY32" s="659"/>
      <c r="BZ32" s="659"/>
      <c r="CA32" s="659"/>
      <c r="CB32" s="661"/>
      <c r="CD32" s="656"/>
      <c r="CE32" s="657"/>
      <c r="CF32" s="605" t="s">
        <v>299</v>
      </c>
      <c r="CG32" s="606"/>
      <c r="CH32" s="606"/>
      <c r="CI32" s="606"/>
      <c r="CJ32" s="606"/>
      <c r="CK32" s="606"/>
      <c r="CL32" s="606"/>
      <c r="CM32" s="606"/>
      <c r="CN32" s="606"/>
      <c r="CO32" s="606"/>
      <c r="CP32" s="606"/>
      <c r="CQ32" s="607"/>
      <c r="CR32" s="591">
        <v>1</v>
      </c>
      <c r="CS32" s="592"/>
      <c r="CT32" s="592"/>
      <c r="CU32" s="592"/>
      <c r="CV32" s="592"/>
      <c r="CW32" s="592"/>
      <c r="CX32" s="592"/>
      <c r="CY32" s="593"/>
      <c r="CZ32" s="625">
        <v>0</v>
      </c>
      <c r="DA32" s="626"/>
      <c r="DB32" s="626"/>
      <c r="DC32" s="627"/>
      <c r="DD32" s="600">
        <v>1</v>
      </c>
      <c r="DE32" s="592"/>
      <c r="DF32" s="592"/>
      <c r="DG32" s="592"/>
      <c r="DH32" s="592"/>
      <c r="DI32" s="592"/>
      <c r="DJ32" s="592"/>
      <c r="DK32" s="593"/>
      <c r="DL32" s="600">
        <v>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1226955</v>
      </c>
      <c r="S33" s="592"/>
      <c r="T33" s="592"/>
      <c r="U33" s="592"/>
      <c r="V33" s="592"/>
      <c r="W33" s="592"/>
      <c r="X33" s="592"/>
      <c r="Y33" s="593"/>
      <c r="Z33" s="594">
        <v>10.4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3194881</v>
      </c>
      <c r="CS33" s="623"/>
      <c r="CT33" s="623"/>
      <c r="CU33" s="623"/>
      <c r="CV33" s="623"/>
      <c r="CW33" s="623"/>
      <c r="CX33" s="623"/>
      <c r="CY33" s="624"/>
      <c r="CZ33" s="625">
        <v>28.2</v>
      </c>
      <c r="DA33" s="626"/>
      <c r="DB33" s="626"/>
      <c r="DC33" s="627"/>
      <c r="DD33" s="600">
        <v>2466650</v>
      </c>
      <c r="DE33" s="623"/>
      <c r="DF33" s="623"/>
      <c r="DG33" s="623"/>
      <c r="DH33" s="623"/>
      <c r="DI33" s="623"/>
      <c r="DJ33" s="623"/>
      <c r="DK33" s="624"/>
      <c r="DL33" s="600">
        <v>1758241</v>
      </c>
      <c r="DM33" s="623"/>
      <c r="DN33" s="623"/>
      <c r="DO33" s="623"/>
      <c r="DP33" s="623"/>
      <c r="DQ33" s="623"/>
      <c r="DR33" s="623"/>
      <c r="DS33" s="623"/>
      <c r="DT33" s="623"/>
      <c r="DU33" s="623"/>
      <c r="DV33" s="624"/>
      <c r="DW33" s="596">
        <v>31.6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1044881</v>
      </c>
      <c r="CS34" s="592"/>
      <c r="CT34" s="592"/>
      <c r="CU34" s="592"/>
      <c r="CV34" s="592"/>
      <c r="CW34" s="592"/>
      <c r="CX34" s="592"/>
      <c r="CY34" s="593"/>
      <c r="CZ34" s="625">
        <v>9.1999999999999993</v>
      </c>
      <c r="DA34" s="626"/>
      <c r="DB34" s="626"/>
      <c r="DC34" s="627"/>
      <c r="DD34" s="600">
        <v>627324</v>
      </c>
      <c r="DE34" s="592"/>
      <c r="DF34" s="592"/>
      <c r="DG34" s="592"/>
      <c r="DH34" s="592"/>
      <c r="DI34" s="592"/>
      <c r="DJ34" s="592"/>
      <c r="DK34" s="593"/>
      <c r="DL34" s="600">
        <v>509353</v>
      </c>
      <c r="DM34" s="592"/>
      <c r="DN34" s="592"/>
      <c r="DO34" s="592"/>
      <c r="DP34" s="592"/>
      <c r="DQ34" s="592"/>
      <c r="DR34" s="592"/>
      <c r="DS34" s="592"/>
      <c r="DT34" s="592"/>
      <c r="DU34" s="592"/>
      <c r="DV34" s="593"/>
      <c r="DW34" s="596">
        <v>9.1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308155</v>
      </c>
      <c r="S35" s="592"/>
      <c r="T35" s="592"/>
      <c r="U35" s="592"/>
      <c r="V35" s="592"/>
      <c r="W35" s="592"/>
      <c r="X35" s="592"/>
      <c r="Y35" s="593"/>
      <c r="Z35" s="594">
        <v>2.6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1020363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-464101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72567</v>
      </c>
      <c r="CS35" s="623"/>
      <c r="CT35" s="623"/>
      <c r="CU35" s="623"/>
      <c r="CV35" s="623"/>
      <c r="CW35" s="623"/>
      <c r="CX35" s="623"/>
      <c r="CY35" s="624"/>
      <c r="CZ35" s="625">
        <v>0.6</v>
      </c>
      <c r="DA35" s="626"/>
      <c r="DB35" s="626"/>
      <c r="DC35" s="627"/>
      <c r="DD35" s="600">
        <v>51020</v>
      </c>
      <c r="DE35" s="623"/>
      <c r="DF35" s="623"/>
      <c r="DG35" s="623"/>
      <c r="DH35" s="623"/>
      <c r="DI35" s="623"/>
      <c r="DJ35" s="623"/>
      <c r="DK35" s="624"/>
      <c r="DL35" s="600">
        <v>42601</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11792112</v>
      </c>
      <c r="S36" s="664"/>
      <c r="T36" s="664"/>
      <c r="U36" s="664"/>
      <c r="V36" s="664"/>
      <c r="W36" s="664"/>
      <c r="X36" s="664"/>
      <c r="Y36" s="665"/>
      <c r="Z36" s="666">
        <v>100</v>
      </c>
      <c r="AA36" s="666"/>
      <c r="AB36" s="666"/>
      <c r="AC36" s="666"/>
      <c r="AD36" s="667">
        <v>5261185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15271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-517245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812073</v>
      </c>
      <c r="CS36" s="592"/>
      <c r="CT36" s="592"/>
      <c r="CU36" s="592"/>
      <c r="CV36" s="592"/>
      <c r="CW36" s="592"/>
      <c r="CX36" s="592"/>
      <c r="CY36" s="593"/>
      <c r="CZ36" s="625">
        <v>7.2</v>
      </c>
      <c r="DA36" s="626"/>
      <c r="DB36" s="626"/>
      <c r="DC36" s="627"/>
      <c r="DD36" s="600">
        <v>683430</v>
      </c>
      <c r="DE36" s="592"/>
      <c r="DF36" s="592"/>
      <c r="DG36" s="592"/>
      <c r="DH36" s="592"/>
      <c r="DI36" s="592"/>
      <c r="DJ36" s="592"/>
      <c r="DK36" s="593"/>
      <c r="DL36" s="600">
        <v>511750</v>
      </c>
      <c r="DM36" s="592"/>
      <c r="DN36" s="592"/>
      <c r="DO36" s="592"/>
      <c r="DP36" s="592"/>
      <c r="DQ36" s="592"/>
      <c r="DR36" s="592"/>
      <c r="DS36" s="592"/>
      <c r="DT36" s="592"/>
      <c r="DU36" s="592"/>
      <c r="DV36" s="593"/>
      <c r="DW36" s="596">
        <v>9.1999999999999993</v>
      </c>
      <c r="DX36" s="621"/>
      <c r="DY36" s="621"/>
      <c r="DZ36" s="621"/>
      <c r="EA36" s="621"/>
      <c r="EB36" s="621"/>
      <c r="EC36" s="622"/>
    </row>
    <row r="37" spans="2:133" ht="11.25" customHeight="1">
      <c r="AQ37" s="670" t="s">
        <v>314</v>
      </c>
      <c r="AR37" s="671"/>
      <c r="AS37" s="671"/>
      <c r="AT37" s="671"/>
      <c r="AU37" s="671"/>
      <c r="AV37" s="671"/>
      <c r="AW37" s="671"/>
      <c r="AX37" s="671"/>
      <c r="AY37" s="672"/>
      <c r="AZ37" s="591">
        <v>2772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3437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487721</v>
      </c>
      <c r="CS37" s="623"/>
      <c r="CT37" s="623"/>
      <c r="CU37" s="623"/>
      <c r="CV37" s="623"/>
      <c r="CW37" s="623"/>
      <c r="CX37" s="623"/>
      <c r="CY37" s="624"/>
      <c r="CZ37" s="625">
        <v>4.3</v>
      </c>
      <c r="DA37" s="626"/>
      <c r="DB37" s="626"/>
      <c r="DC37" s="627"/>
      <c r="DD37" s="600">
        <v>478921</v>
      </c>
      <c r="DE37" s="623"/>
      <c r="DF37" s="623"/>
      <c r="DG37" s="623"/>
      <c r="DH37" s="623"/>
      <c r="DI37" s="623"/>
      <c r="DJ37" s="623"/>
      <c r="DK37" s="624"/>
      <c r="DL37" s="600">
        <v>356311</v>
      </c>
      <c r="DM37" s="623"/>
      <c r="DN37" s="623"/>
      <c r="DO37" s="623"/>
      <c r="DP37" s="623"/>
      <c r="DQ37" s="623"/>
      <c r="DR37" s="623"/>
      <c r="DS37" s="623"/>
      <c r="DT37" s="623"/>
      <c r="DU37" s="623"/>
      <c r="DV37" s="624"/>
      <c r="DW37" s="596">
        <v>6.4</v>
      </c>
      <c r="DX37" s="621"/>
      <c r="DY37" s="621"/>
      <c r="DZ37" s="621"/>
      <c r="EA37" s="621"/>
      <c r="EB37" s="621"/>
      <c r="EC37" s="622"/>
    </row>
    <row r="38" spans="2:133" ht="11.25" customHeight="1">
      <c r="AQ38" s="670" t="s">
        <v>317</v>
      </c>
      <c r="AR38" s="671"/>
      <c r="AS38" s="671"/>
      <c r="AT38" s="671"/>
      <c r="AU38" s="671"/>
      <c r="AV38" s="671"/>
      <c r="AW38" s="671"/>
      <c r="AX38" s="671"/>
      <c r="AY38" s="672"/>
      <c r="AZ38" s="591">
        <v>954</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5526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1004138</v>
      </c>
      <c r="CS38" s="592"/>
      <c r="CT38" s="592"/>
      <c r="CU38" s="592"/>
      <c r="CV38" s="592"/>
      <c r="CW38" s="592"/>
      <c r="CX38" s="592"/>
      <c r="CY38" s="593"/>
      <c r="CZ38" s="625">
        <v>8.9</v>
      </c>
      <c r="DA38" s="626"/>
      <c r="DB38" s="626"/>
      <c r="DC38" s="627"/>
      <c r="DD38" s="600">
        <v>864213</v>
      </c>
      <c r="DE38" s="592"/>
      <c r="DF38" s="592"/>
      <c r="DG38" s="592"/>
      <c r="DH38" s="592"/>
      <c r="DI38" s="592"/>
      <c r="DJ38" s="592"/>
      <c r="DK38" s="593"/>
      <c r="DL38" s="600">
        <v>694537</v>
      </c>
      <c r="DM38" s="592"/>
      <c r="DN38" s="592"/>
      <c r="DO38" s="592"/>
      <c r="DP38" s="592"/>
      <c r="DQ38" s="592"/>
      <c r="DR38" s="592"/>
      <c r="DS38" s="592"/>
      <c r="DT38" s="592"/>
      <c r="DU38" s="592"/>
      <c r="DV38" s="593"/>
      <c r="DW38" s="596">
        <v>12.5</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249714</v>
      </c>
      <c r="CS39" s="623"/>
      <c r="CT39" s="623"/>
      <c r="CU39" s="623"/>
      <c r="CV39" s="623"/>
      <c r="CW39" s="623"/>
      <c r="CX39" s="623"/>
      <c r="CY39" s="624"/>
      <c r="CZ39" s="625">
        <v>2.2000000000000002</v>
      </c>
      <c r="DA39" s="626"/>
      <c r="DB39" s="626"/>
      <c r="DC39" s="627"/>
      <c r="DD39" s="600">
        <v>240453</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319032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151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11508</v>
      </c>
      <c r="CS40" s="592"/>
      <c r="CT40" s="592"/>
      <c r="CU40" s="592"/>
      <c r="CV40" s="592"/>
      <c r="CW40" s="592"/>
      <c r="CX40" s="592"/>
      <c r="CY40" s="593"/>
      <c r="CZ40" s="625">
        <v>0.1</v>
      </c>
      <c r="DA40" s="626"/>
      <c r="DB40" s="626"/>
      <c r="DC40" s="627"/>
      <c r="DD40" s="600">
        <v>210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682334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398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2278669</v>
      </c>
      <c r="CS42" s="592"/>
      <c r="CT42" s="592"/>
      <c r="CU42" s="592"/>
      <c r="CV42" s="592"/>
      <c r="CW42" s="592"/>
      <c r="CX42" s="592"/>
      <c r="CY42" s="593"/>
      <c r="CZ42" s="625">
        <v>20.100000000000001</v>
      </c>
      <c r="DA42" s="674"/>
      <c r="DB42" s="674"/>
      <c r="DC42" s="675"/>
      <c r="DD42" s="600">
        <v>291316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62145</v>
      </c>
      <c r="CS43" s="623"/>
      <c r="CT43" s="623"/>
      <c r="CU43" s="623"/>
      <c r="CV43" s="623"/>
      <c r="CW43" s="623"/>
      <c r="CX43" s="623"/>
      <c r="CY43" s="624"/>
      <c r="CZ43" s="625">
        <v>0.5</v>
      </c>
      <c r="DA43" s="626"/>
      <c r="DB43" s="626"/>
      <c r="DC43" s="627"/>
      <c r="DD43" s="600">
        <v>57544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2211413</v>
      </c>
      <c r="CS44" s="592"/>
      <c r="CT44" s="592"/>
      <c r="CU44" s="592"/>
      <c r="CV44" s="592"/>
      <c r="CW44" s="592"/>
      <c r="CX44" s="592"/>
      <c r="CY44" s="593"/>
      <c r="CZ44" s="625">
        <v>19.5</v>
      </c>
      <c r="DA44" s="674"/>
      <c r="DB44" s="674"/>
      <c r="DC44" s="675"/>
      <c r="DD44" s="600">
        <v>286295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1367709</v>
      </c>
      <c r="CS45" s="623"/>
      <c r="CT45" s="623"/>
      <c r="CU45" s="623"/>
      <c r="CV45" s="623"/>
      <c r="CW45" s="623"/>
      <c r="CX45" s="623"/>
      <c r="CY45" s="624"/>
      <c r="CZ45" s="625">
        <v>12.1</v>
      </c>
      <c r="DA45" s="626"/>
      <c r="DB45" s="626"/>
      <c r="DC45" s="627"/>
      <c r="DD45" s="600">
        <v>48073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794728</v>
      </c>
      <c r="CS46" s="592"/>
      <c r="CT46" s="592"/>
      <c r="CU46" s="592"/>
      <c r="CV46" s="592"/>
      <c r="CW46" s="592"/>
      <c r="CX46" s="592"/>
      <c r="CY46" s="593"/>
      <c r="CZ46" s="625">
        <v>7</v>
      </c>
      <c r="DA46" s="674"/>
      <c r="DB46" s="674"/>
      <c r="DC46" s="675"/>
      <c r="DD46" s="600">
        <v>230771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67256</v>
      </c>
      <c r="CS47" s="623"/>
      <c r="CT47" s="623"/>
      <c r="CU47" s="623"/>
      <c r="CV47" s="623"/>
      <c r="CW47" s="623"/>
      <c r="CX47" s="623"/>
      <c r="CY47" s="624"/>
      <c r="CZ47" s="625">
        <v>0.6</v>
      </c>
      <c r="DA47" s="626"/>
      <c r="DB47" s="626"/>
      <c r="DC47" s="627"/>
      <c r="DD47" s="600">
        <v>5021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11319158</v>
      </c>
      <c r="CS49" s="659"/>
      <c r="CT49" s="659"/>
      <c r="CU49" s="659"/>
      <c r="CV49" s="659"/>
      <c r="CW49" s="659"/>
      <c r="CX49" s="659"/>
      <c r="CY49" s="686"/>
      <c r="CZ49" s="687">
        <v>100</v>
      </c>
      <c r="DA49" s="688"/>
      <c r="DB49" s="688"/>
      <c r="DC49" s="689"/>
      <c r="DD49" s="690">
        <v>6478020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11881</v>
      </c>
      <c r="R7" s="721"/>
      <c r="S7" s="721"/>
      <c r="T7" s="721"/>
      <c r="U7" s="721"/>
      <c r="V7" s="721">
        <v>11408</v>
      </c>
      <c r="W7" s="721"/>
      <c r="X7" s="721"/>
      <c r="Y7" s="721"/>
      <c r="Z7" s="721"/>
      <c r="AA7" s="721">
        <v>473</v>
      </c>
      <c r="AB7" s="721"/>
      <c r="AC7" s="721"/>
      <c r="AD7" s="721"/>
      <c r="AE7" s="722"/>
      <c r="AF7" s="723">
        <v>373</v>
      </c>
      <c r="AG7" s="724"/>
      <c r="AH7" s="724"/>
      <c r="AI7" s="724"/>
      <c r="AJ7" s="725"/>
      <c r="AK7" s="760">
        <v>142</v>
      </c>
      <c r="AL7" s="761"/>
      <c r="AM7" s="761"/>
      <c r="AN7" s="761"/>
      <c r="AO7" s="761"/>
      <c r="AP7" s="761">
        <v>10607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36</v>
      </c>
      <c r="R8" s="745"/>
      <c r="S8" s="745"/>
      <c r="T8" s="745"/>
      <c r="U8" s="745"/>
      <c r="V8" s="745">
        <v>36</v>
      </c>
      <c r="W8" s="745"/>
      <c r="X8" s="745"/>
      <c r="Y8" s="745"/>
      <c r="Z8" s="745"/>
      <c r="AA8" s="745">
        <v>0</v>
      </c>
      <c r="AB8" s="745"/>
      <c r="AC8" s="745"/>
      <c r="AD8" s="745"/>
      <c r="AE8" s="746"/>
      <c r="AF8" s="747" t="s">
        <v>112</v>
      </c>
      <c r="AG8" s="748"/>
      <c r="AH8" s="748"/>
      <c r="AI8" s="748"/>
      <c r="AJ8" s="749"/>
      <c r="AK8" s="750">
        <v>9</v>
      </c>
      <c r="AL8" s="751"/>
      <c r="AM8" s="751"/>
      <c r="AN8" s="751"/>
      <c r="AO8" s="751"/>
      <c r="AP8" s="751">
        <v>13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v>
      </c>
      <c r="R9" s="745"/>
      <c r="S9" s="745"/>
      <c r="T9" s="745"/>
      <c r="U9" s="745"/>
      <c r="V9" s="745">
        <v>1</v>
      </c>
      <c r="W9" s="745"/>
      <c r="X9" s="745"/>
      <c r="Y9" s="745"/>
      <c r="Z9" s="745"/>
      <c r="AA9" s="745">
        <v>0</v>
      </c>
      <c r="AB9" s="745"/>
      <c r="AC9" s="745"/>
      <c r="AD9" s="745"/>
      <c r="AE9" s="746"/>
      <c r="AF9" s="747" t="s">
        <v>112</v>
      </c>
      <c r="AG9" s="748"/>
      <c r="AH9" s="748"/>
      <c r="AI9" s="748"/>
      <c r="AJ9" s="749"/>
      <c r="AK9" s="750">
        <v>0</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11909</v>
      </c>
      <c r="R23" s="780"/>
      <c r="S23" s="780"/>
      <c r="T23" s="780"/>
      <c r="U23" s="780"/>
      <c r="V23" s="780">
        <v>11463</v>
      </c>
      <c r="W23" s="780"/>
      <c r="X23" s="780"/>
      <c r="Y23" s="780"/>
      <c r="Z23" s="780"/>
      <c r="AA23" s="780">
        <v>473</v>
      </c>
      <c r="AB23" s="780"/>
      <c r="AC23" s="780"/>
      <c r="AD23" s="780"/>
      <c r="AE23" s="781"/>
      <c r="AF23" s="782">
        <v>373</v>
      </c>
      <c r="AG23" s="780"/>
      <c r="AH23" s="780"/>
      <c r="AI23" s="780"/>
      <c r="AJ23" s="783"/>
      <c r="AK23" s="784"/>
      <c r="AL23" s="785"/>
      <c r="AM23" s="785"/>
      <c r="AN23" s="785"/>
      <c r="AO23" s="785"/>
      <c r="AP23" s="780">
        <v>10620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3179</v>
      </c>
      <c r="R28" s="809"/>
      <c r="S28" s="809"/>
      <c r="T28" s="809"/>
      <c r="U28" s="809"/>
      <c r="V28" s="809">
        <v>3643</v>
      </c>
      <c r="W28" s="809"/>
      <c r="X28" s="809"/>
      <c r="Y28" s="809"/>
      <c r="Z28" s="809"/>
      <c r="AA28" s="809">
        <v>-464</v>
      </c>
      <c r="AB28" s="809"/>
      <c r="AC28" s="809"/>
      <c r="AD28" s="809"/>
      <c r="AE28" s="810"/>
      <c r="AF28" s="811">
        <v>-464</v>
      </c>
      <c r="AG28" s="809"/>
      <c r="AH28" s="809"/>
      <c r="AI28" s="809"/>
      <c r="AJ28" s="812"/>
      <c r="AK28" s="813">
        <v>319</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5</v>
      </c>
      <c r="R29" s="745"/>
      <c r="S29" s="745"/>
      <c r="T29" s="745"/>
      <c r="U29" s="745"/>
      <c r="V29" s="745">
        <v>5</v>
      </c>
      <c r="W29" s="745"/>
      <c r="X29" s="745"/>
      <c r="Y29" s="745"/>
      <c r="Z29" s="745"/>
      <c r="AA29" s="745">
        <v>0</v>
      </c>
      <c r="AB29" s="745"/>
      <c r="AC29" s="745"/>
      <c r="AD29" s="745"/>
      <c r="AE29" s="746"/>
      <c r="AF29" s="747" t="s">
        <v>112</v>
      </c>
      <c r="AG29" s="748"/>
      <c r="AH29" s="748"/>
      <c r="AI29" s="748"/>
      <c r="AJ29" s="749"/>
      <c r="AK29" s="816">
        <v>3</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2133</v>
      </c>
      <c r="R30" s="745"/>
      <c r="S30" s="745"/>
      <c r="T30" s="745"/>
      <c r="U30" s="745"/>
      <c r="V30" s="745">
        <v>2132</v>
      </c>
      <c r="W30" s="745"/>
      <c r="X30" s="745"/>
      <c r="Y30" s="745"/>
      <c r="Z30" s="745"/>
      <c r="AA30" s="745">
        <v>1</v>
      </c>
      <c r="AB30" s="745"/>
      <c r="AC30" s="745"/>
      <c r="AD30" s="745"/>
      <c r="AE30" s="746"/>
      <c r="AF30" s="747">
        <v>1</v>
      </c>
      <c r="AG30" s="748"/>
      <c r="AH30" s="748"/>
      <c r="AI30" s="748"/>
      <c r="AJ30" s="749"/>
      <c r="AK30" s="816">
        <v>289</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249</v>
      </c>
      <c r="R31" s="745"/>
      <c r="S31" s="745"/>
      <c r="T31" s="745"/>
      <c r="U31" s="745"/>
      <c r="V31" s="745">
        <v>244</v>
      </c>
      <c r="W31" s="745"/>
      <c r="X31" s="745"/>
      <c r="Y31" s="745"/>
      <c r="Z31" s="745"/>
      <c r="AA31" s="745">
        <v>4</v>
      </c>
      <c r="AB31" s="745"/>
      <c r="AC31" s="745"/>
      <c r="AD31" s="745"/>
      <c r="AE31" s="746"/>
      <c r="AF31" s="747">
        <v>4</v>
      </c>
      <c r="AG31" s="748"/>
      <c r="AH31" s="748"/>
      <c r="AI31" s="748"/>
      <c r="AJ31" s="749"/>
      <c r="AK31" s="816">
        <v>76</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291</v>
      </c>
      <c r="R32" s="745"/>
      <c r="S32" s="745"/>
      <c r="T32" s="745"/>
      <c r="U32" s="745"/>
      <c r="V32" s="745">
        <v>273</v>
      </c>
      <c r="W32" s="745"/>
      <c r="X32" s="745"/>
      <c r="Y32" s="745"/>
      <c r="Z32" s="745"/>
      <c r="AA32" s="745">
        <v>19</v>
      </c>
      <c r="AB32" s="745"/>
      <c r="AC32" s="745"/>
      <c r="AD32" s="745"/>
      <c r="AE32" s="746"/>
      <c r="AF32" s="747">
        <v>207</v>
      </c>
      <c r="AG32" s="748"/>
      <c r="AH32" s="748"/>
      <c r="AI32" s="748"/>
      <c r="AJ32" s="749"/>
      <c r="AK32" s="816">
        <v>8</v>
      </c>
      <c r="AL32" s="817"/>
      <c r="AM32" s="817"/>
      <c r="AN32" s="817"/>
      <c r="AO32" s="817"/>
      <c r="AP32" s="817">
        <v>1455</v>
      </c>
      <c r="AQ32" s="817"/>
      <c r="AR32" s="817"/>
      <c r="AS32" s="817"/>
      <c r="AT32" s="817"/>
      <c r="AU32" s="817">
        <v>156</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-252</v>
      </c>
      <c r="AG63" s="828"/>
      <c r="AH63" s="828"/>
      <c r="AI63" s="828"/>
      <c r="AJ63" s="829"/>
      <c r="AK63" s="830"/>
      <c r="AL63" s="825"/>
      <c r="AM63" s="825"/>
      <c r="AN63" s="825"/>
      <c r="AO63" s="825"/>
      <c r="AP63" s="828">
        <v>1455</v>
      </c>
      <c r="AQ63" s="828"/>
      <c r="AR63" s="828"/>
      <c r="AS63" s="828"/>
      <c r="AT63" s="828"/>
      <c r="AU63" s="828">
        <v>156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1011</v>
      </c>
      <c r="R68" s="852"/>
      <c r="S68" s="852"/>
      <c r="T68" s="852"/>
      <c r="U68" s="852"/>
      <c r="V68" s="852">
        <v>984</v>
      </c>
      <c r="W68" s="852"/>
      <c r="X68" s="852"/>
      <c r="Y68" s="852"/>
      <c r="Z68" s="852"/>
      <c r="AA68" s="852">
        <v>27</v>
      </c>
      <c r="AB68" s="852"/>
      <c r="AC68" s="852"/>
      <c r="AD68" s="852"/>
      <c r="AE68" s="852"/>
      <c r="AF68" s="852">
        <v>27</v>
      </c>
      <c r="AG68" s="852"/>
      <c r="AH68" s="852"/>
      <c r="AI68" s="852"/>
      <c r="AJ68" s="852"/>
      <c r="AK68" s="852"/>
      <c r="AL68" s="852"/>
      <c r="AM68" s="852"/>
      <c r="AN68" s="852"/>
      <c r="AO68" s="852"/>
      <c r="AP68" s="852">
        <v>41</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267</v>
      </c>
      <c r="R69" s="817"/>
      <c r="S69" s="817"/>
      <c r="T69" s="817"/>
      <c r="U69" s="817"/>
      <c r="V69" s="817">
        <v>265</v>
      </c>
      <c r="W69" s="817"/>
      <c r="X69" s="817"/>
      <c r="Y69" s="817"/>
      <c r="Z69" s="817"/>
      <c r="AA69" s="817">
        <v>1</v>
      </c>
      <c r="AB69" s="817"/>
      <c r="AC69" s="817"/>
      <c r="AD69" s="817"/>
      <c r="AE69" s="817"/>
      <c r="AF69" s="817">
        <v>1</v>
      </c>
      <c r="AG69" s="817"/>
      <c r="AH69" s="817"/>
      <c r="AI69" s="817"/>
      <c r="AJ69" s="817"/>
      <c r="AK69" s="817"/>
      <c r="AL69" s="817"/>
      <c r="AM69" s="817"/>
      <c r="AN69" s="817"/>
      <c r="AO69" s="817"/>
      <c r="AP69" s="817">
        <v>101</v>
      </c>
      <c r="AQ69" s="817"/>
      <c r="AR69" s="817"/>
      <c r="AS69" s="817"/>
      <c r="AT69" s="817"/>
      <c r="AU69" s="817">
        <v>101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34</v>
      </c>
      <c r="R70" s="817"/>
      <c r="S70" s="817"/>
      <c r="T70" s="817"/>
      <c r="U70" s="817"/>
      <c r="V70" s="817">
        <v>34</v>
      </c>
      <c r="W70" s="817"/>
      <c r="X70" s="817"/>
      <c r="Y70" s="817"/>
      <c r="Z70" s="817"/>
      <c r="AA70" s="817">
        <v>1</v>
      </c>
      <c r="AB70" s="817"/>
      <c r="AC70" s="817"/>
      <c r="AD70" s="817"/>
      <c r="AE70" s="817"/>
      <c r="AF70" s="817">
        <v>1</v>
      </c>
      <c r="AG70" s="817"/>
      <c r="AH70" s="817"/>
      <c r="AI70" s="817"/>
      <c r="AJ70" s="817"/>
      <c r="AK70" s="817">
        <v>4</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1107</v>
      </c>
      <c r="R71" s="817"/>
      <c r="S71" s="817"/>
      <c r="T71" s="817"/>
      <c r="U71" s="817"/>
      <c r="V71" s="817">
        <v>1075</v>
      </c>
      <c r="W71" s="817"/>
      <c r="X71" s="817"/>
      <c r="Y71" s="817"/>
      <c r="Z71" s="817"/>
      <c r="AA71" s="817">
        <v>32</v>
      </c>
      <c r="AB71" s="817"/>
      <c r="AC71" s="817"/>
      <c r="AD71" s="817"/>
      <c r="AE71" s="817"/>
      <c r="AF71" s="817">
        <v>32</v>
      </c>
      <c r="AG71" s="817"/>
      <c r="AH71" s="817"/>
      <c r="AI71" s="817"/>
      <c r="AJ71" s="817"/>
      <c r="AK71" s="817"/>
      <c r="AL71" s="817"/>
      <c r="AM71" s="817"/>
      <c r="AN71" s="817"/>
      <c r="AO71" s="817"/>
      <c r="AP71" s="817">
        <v>2301</v>
      </c>
      <c r="AQ71" s="817"/>
      <c r="AR71" s="817"/>
      <c r="AS71" s="817"/>
      <c r="AT71" s="817"/>
      <c r="AU71" s="817">
        <v>613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146</v>
      </c>
      <c r="R72" s="817"/>
      <c r="S72" s="817"/>
      <c r="T72" s="817"/>
      <c r="U72" s="817"/>
      <c r="V72" s="817">
        <v>137</v>
      </c>
      <c r="W72" s="817"/>
      <c r="X72" s="817"/>
      <c r="Y72" s="817"/>
      <c r="Z72" s="817"/>
      <c r="AA72" s="817">
        <v>9</v>
      </c>
      <c r="AB72" s="817"/>
      <c r="AC72" s="817"/>
      <c r="AD72" s="817"/>
      <c r="AE72" s="817"/>
      <c r="AF72" s="817">
        <v>9</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4834</v>
      </c>
      <c r="R73" s="817"/>
      <c r="S73" s="817"/>
      <c r="T73" s="817"/>
      <c r="U73" s="817"/>
      <c r="V73" s="817">
        <v>4530</v>
      </c>
      <c r="W73" s="817"/>
      <c r="X73" s="817"/>
      <c r="Y73" s="817"/>
      <c r="Z73" s="817"/>
      <c r="AA73" s="817">
        <v>305</v>
      </c>
      <c r="AB73" s="817"/>
      <c r="AC73" s="817"/>
      <c r="AD73" s="817"/>
      <c r="AE73" s="817"/>
      <c r="AF73" s="817">
        <v>305</v>
      </c>
      <c r="AG73" s="817"/>
      <c r="AH73" s="817"/>
      <c r="AI73" s="817"/>
      <c r="AJ73" s="817"/>
      <c r="AK73" s="817">
        <v>11</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12</v>
      </c>
      <c r="R74" s="817"/>
      <c r="S74" s="817"/>
      <c r="T74" s="817"/>
      <c r="U74" s="817"/>
      <c r="V74" s="817">
        <v>12</v>
      </c>
      <c r="W74" s="817"/>
      <c r="X74" s="817"/>
      <c r="Y74" s="817"/>
      <c r="Z74" s="817"/>
      <c r="AA74" s="817">
        <v>0</v>
      </c>
      <c r="AB74" s="817"/>
      <c r="AC74" s="817"/>
      <c r="AD74" s="817"/>
      <c r="AE74" s="817"/>
      <c r="AF74" s="817">
        <v>0</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271</v>
      </c>
      <c r="R75" s="866"/>
      <c r="S75" s="866"/>
      <c r="T75" s="866"/>
      <c r="U75" s="816"/>
      <c r="V75" s="867">
        <v>256</v>
      </c>
      <c r="W75" s="866"/>
      <c r="X75" s="866"/>
      <c r="Y75" s="866"/>
      <c r="Z75" s="816"/>
      <c r="AA75" s="867">
        <v>15</v>
      </c>
      <c r="AB75" s="866"/>
      <c r="AC75" s="866"/>
      <c r="AD75" s="866"/>
      <c r="AE75" s="816"/>
      <c r="AF75" s="867">
        <v>15</v>
      </c>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79</v>
      </c>
      <c r="R76" s="866"/>
      <c r="S76" s="866"/>
      <c r="T76" s="866"/>
      <c r="U76" s="816"/>
      <c r="V76" s="867">
        <v>74</v>
      </c>
      <c r="W76" s="866"/>
      <c r="X76" s="866"/>
      <c r="Y76" s="866"/>
      <c r="Z76" s="816"/>
      <c r="AA76" s="867">
        <v>5</v>
      </c>
      <c r="AB76" s="866"/>
      <c r="AC76" s="866"/>
      <c r="AD76" s="866"/>
      <c r="AE76" s="816"/>
      <c r="AF76" s="867">
        <v>5</v>
      </c>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132972</v>
      </c>
      <c r="R77" s="866"/>
      <c r="S77" s="866"/>
      <c r="T77" s="866"/>
      <c r="U77" s="816"/>
      <c r="V77" s="867">
        <v>129241</v>
      </c>
      <c r="W77" s="866"/>
      <c r="X77" s="866"/>
      <c r="Y77" s="866"/>
      <c r="Z77" s="816"/>
      <c r="AA77" s="867">
        <v>3731</v>
      </c>
      <c r="AB77" s="866"/>
      <c r="AC77" s="866"/>
      <c r="AD77" s="866"/>
      <c r="AE77" s="816"/>
      <c r="AF77" s="867">
        <v>3731</v>
      </c>
      <c r="AG77" s="866"/>
      <c r="AH77" s="866"/>
      <c r="AI77" s="866"/>
      <c r="AJ77" s="816"/>
      <c r="AK77" s="867">
        <v>31</v>
      </c>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4126</v>
      </c>
      <c r="AG88" s="828"/>
      <c r="AH88" s="828"/>
      <c r="AI88" s="828"/>
      <c r="AJ88" s="828"/>
      <c r="AK88" s="825"/>
      <c r="AL88" s="825"/>
      <c r="AM88" s="825"/>
      <c r="AN88" s="825"/>
      <c r="AO88" s="825"/>
      <c r="AP88" s="828">
        <v>2443</v>
      </c>
      <c r="AQ88" s="828"/>
      <c r="AR88" s="828"/>
      <c r="AS88" s="828"/>
      <c r="AT88" s="828"/>
      <c r="AU88" s="828">
        <v>714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1690447</v>
      </c>
      <c r="AB110" s="888"/>
      <c r="AC110" s="888"/>
      <c r="AD110" s="888"/>
      <c r="AE110" s="889"/>
      <c r="AF110" s="890">
        <v>1619047</v>
      </c>
      <c r="AG110" s="888"/>
      <c r="AH110" s="888"/>
      <c r="AI110" s="888"/>
      <c r="AJ110" s="889"/>
      <c r="AK110" s="890">
        <v>1611935</v>
      </c>
      <c r="AL110" s="888"/>
      <c r="AM110" s="888"/>
      <c r="AN110" s="888"/>
      <c r="AO110" s="889"/>
      <c r="AP110" s="891">
        <v>34.4</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11532676</v>
      </c>
      <c r="BR110" s="925"/>
      <c r="BS110" s="925"/>
      <c r="BT110" s="925"/>
      <c r="BU110" s="925"/>
      <c r="BV110" s="925">
        <v>10856233</v>
      </c>
      <c r="BW110" s="925"/>
      <c r="BX110" s="925"/>
      <c r="BY110" s="925"/>
      <c r="BZ110" s="925"/>
      <c r="CA110" s="925">
        <v>10619876</v>
      </c>
      <c r="CB110" s="925"/>
      <c r="CC110" s="925"/>
      <c r="CD110" s="925"/>
      <c r="CE110" s="925"/>
      <c r="CF110" s="939">
        <v>226.8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43633</v>
      </c>
      <c r="BR111" s="918"/>
      <c r="BS111" s="918"/>
      <c r="BT111" s="918"/>
      <c r="BU111" s="918"/>
      <c r="BV111" s="918">
        <v>15080</v>
      </c>
      <c r="BW111" s="918"/>
      <c r="BX111" s="918"/>
      <c r="BY111" s="918"/>
      <c r="BZ111" s="918"/>
      <c r="CA111" s="918">
        <v>13414</v>
      </c>
      <c r="CB111" s="918"/>
      <c r="CC111" s="918"/>
      <c r="CD111" s="918"/>
      <c r="CE111" s="918"/>
      <c r="CF111" s="912">
        <v>0.3</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151907</v>
      </c>
      <c r="BR112" s="918"/>
      <c r="BS112" s="918"/>
      <c r="BT112" s="918"/>
      <c r="BU112" s="918"/>
      <c r="BV112" s="918">
        <v>149016</v>
      </c>
      <c r="BW112" s="918"/>
      <c r="BX112" s="918"/>
      <c r="BY112" s="918"/>
      <c r="BZ112" s="918"/>
      <c r="CA112" s="918">
        <v>155737</v>
      </c>
      <c r="CB112" s="918"/>
      <c r="CC112" s="918"/>
      <c r="CD112" s="918"/>
      <c r="CE112" s="918"/>
      <c r="CF112" s="912">
        <v>3.3</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16874</v>
      </c>
      <c r="AB113" s="932"/>
      <c r="AC113" s="932"/>
      <c r="AD113" s="932"/>
      <c r="AE113" s="933"/>
      <c r="AF113" s="934">
        <v>17880</v>
      </c>
      <c r="AG113" s="932"/>
      <c r="AH113" s="932"/>
      <c r="AI113" s="932"/>
      <c r="AJ113" s="933"/>
      <c r="AK113" s="934">
        <v>12215</v>
      </c>
      <c r="AL113" s="932"/>
      <c r="AM113" s="932"/>
      <c r="AN113" s="932"/>
      <c r="AO113" s="933"/>
      <c r="AP113" s="935">
        <v>0.3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1014906</v>
      </c>
      <c r="BR113" s="918"/>
      <c r="BS113" s="918"/>
      <c r="BT113" s="918"/>
      <c r="BU113" s="918"/>
      <c r="BV113" s="918">
        <v>858606</v>
      </c>
      <c r="BW113" s="918"/>
      <c r="BX113" s="918"/>
      <c r="BY113" s="918"/>
      <c r="BZ113" s="918"/>
      <c r="CA113" s="918">
        <v>714489</v>
      </c>
      <c r="CB113" s="918"/>
      <c r="CC113" s="918"/>
      <c r="CD113" s="918"/>
      <c r="CE113" s="918"/>
      <c r="CF113" s="912">
        <v>15.3</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162445</v>
      </c>
      <c r="AB114" s="957"/>
      <c r="AC114" s="957"/>
      <c r="AD114" s="957"/>
      <c r="AE114" s="958"/>
      <c r="AF114" s="959">
        <v>158563</v>
      </c>
      <c r="AG114" s="957"/>
      <c r="AH114" s="957"/>
      <c r="AI114" s="957"/>
      <c r="AJ114" s="958"/>
      <c r="AK114" s="959">
        <v>151546</v>
      </c>
      <c r="AL114" s="957"/>
      <c r="AM114" s="957"/>
      <c r="AN114" s="957"/>
      <c r="AO114" s="958"/>
      <c r="AP114" s="960">
        <v>3.2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1753786</v>
      </c>
      <c r="BR114" s="918"/>
      <c r="BS114" s="918"/>
      <c r="BT114" s="918"/>
      <c r="BU114" s="918"/>
      <c r="BV114" s="918">
        <v>1801040</v>
      </c>
      <c r="BW114" s="918"/>
      <c r="BX114" s="918"/>
      <c r="BY114" s="918"/>
      <c r="BZ114" s="918"/>
      <c r="CA114" s="918">
        <v>1665342</v>
      </c>
      <c r="CB114" s="918"/>
      <c r="CC114" s="918"/>
      <c r="CD114" s="918"/>
      <c r="CE114" s="918"/>
      <c r="CF114" s="912">
        <v>35.6</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33293</v>
      </c>
      <c r="AB115" s="932"/>
      <c r="AC115" s="932"/>
      <c r="AD115" s="932"/>
      <c r="AE115" s="933"/>
      <c r="AF115" s="934">
        <v>30372</v>
      </c>
      <c r="AG115" s="932"/>
      <c r="AH115" s="932"/>
      <c r="AI115" s="932"/>
      <c r="AJ115" s="933"/>
      <c r="AK115" s="934">
        <v>2432</v>
      </c>
      <c r="AL115" s="932"/>
      <c r="AM115" s="932"/>
      <c r="AN115" s="932"/>
      <c r="AO115" s="933"/>
      <c r="AP115" s="935">
        <v>0.1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v>
      </c>
      <c r="AB116" s="957"/>
      <c r="AC116" s="957"/>
      <c r="AD116" s="957"/>
      <c r="AE116" s="958"/>
      <c r="AF116" s="959">
        <v>8</v>
      </c>
      <c r="AG116" s="957"/>
      <c r="AH116" s="957"/>
      <c r="AI116" s="957"/>
      <c r="AJ116" s="958"/>
      <c r="AK116" s="959">
        <v>1</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v>93902</v>
      </c>
      <c r="BR116" s="918"/>
      <c r="BS116" s="918"/>
      <c r="BT116" s="918"/>
      <c r="BU116" s="918"/>
      <c r="BV116" s="918">
        <v>149340</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17320</v>
      </c>
      <c r="DH116" s="957"/>
      <c r="DI116" s="957"/>
      <c r="DJ116" s="957"/>
      <c r="DK116" s="958"/>
      <c r="DL116" s="959">
        <v>15080</v>
      </c>
      <c r="DM116" s="957"/>
      <c r="DN116" s="957"/>
      <c r="DO116" s="957"/>
      <c r="DP116" s="958"/>
      <c r="DQ116" s="959">
        <v>13414</v>
      </c>
      <c r="DR116" s="957"/>
      <c r="DS116" s="957"/>
      <c r="DT116" s="957"/>
      <c r="DU116" s="958"/>
      <c r="DV116" s="960">
        <v>0.3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1903062</v>
      </c>
      <c r="AB117" s="964"/>
      <c r="AC117" s="964"/>
      <c r="AD117" s="964"/>
      <c r="AE117" s="965"/>
      <c r="AF117" s="963">
        <v>1825870</v>
      </c>
      <c r="AG117" s="964"/>
      <c r="AH117" s="964"/>
      <c r="AI117" s="964"/>
      <c r="AJ117" s="965"/>
      <c r="AK117" s="963">
        <v>1778129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14590810</v>
      </c>
      <c r="BR118" s="984"/>
      <c r="BS118" s="984"/>
      <c r="BT118" s="984"/>
      <c r="BU118" s="984"/>
      <c r="BV118" s="984">
        <v>13829315</v>
      </c>
      <c r="BW118" s="984"/>
      <c r="BX118" s="984"/>
      <c r="BY118" s="984"/>
      <c r="BZ118" s="984"/>
      <c r="CA118" s="984">
        <v>13168858</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1671047</v>
      </c>
      <c r="BR119" s="925"/>
      <c r="BS119" s="925"/>
      <c r="BT119" s="925"/>
      <c r="BU119" s="925"/>
      <c r="BV119" s="925">
        <v>1900418</v>
      </c>
      <c r="BW119" s="925"/>
      <c r="BX119" s="925"/>
      <c r="BY119" s="925"/>
      <c r="BZ119" s="925"/>
      <c r="CA119" s="925">
        <v>2031099</v>
      </c>
      <c r="CB119" s="925"/>
      <c r="CC119" s="925"/>
      <c r="CD119" s="925"/>
      <c r="CE119" s="925"/>
      <c r="CF119" s="939">
        <v>43.4</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26313</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693759</v>
      </c>
      <c r="BR120" s="918"/>
      <c r="BS120" s="918"/>
      <c r="BT120" s="918"/>
      <c r="BU120" s="918"/>
      <c r="BV120" s="918">
        <v>568417</v>
      </c>
      <c r="BW120" s="918"/>
      <c r="BX120" s="918"/>
      <c r="BY120" s="918"/>
      <c r="BZ120" s="918"/>
      <c r="CA120" s="918">
        <v>469057</v>
      </c>
      <c r="CB120" s="918"/>
      <c r="CC120" s="918"/>
      <c r="CD120" s="918"/>
      <c r="CE120" s="918"/>
      <c r="CF120" s="912">
        <v>10</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151907</v>
      </c>
      <c r="DH120" s="925"/>
      <c r="DI120" s="925"/>
      <c r="DJ120" s="925"/>
      <c r="DK120" s="925"/>
      <c r="DL120" s="925">
        <v>149016</v>
      </c>
      <c r="DM120" s="925"/>
      <c r="DN120" s="925"/>
      <c r="DO120" s="925"/>
      <c r="DP120" s="925"/>
      <c r="DQ120" s="925">
        <v>155737</v>
      </c>
      <c r="DR120" s="925"/>
      <c r="DS120" s="925"/>
      <c r="DT120" s="925"/>
      <c r="DU120" s="925"/>
      <c r="DV120" s="926">
        <v>3.3</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6449886</v>
      </c>
      <c r="BR121" s="984"/>
      <c r="BS121" s="984"/>
      <c r="BT121" s="984"/>
      <c r="BU121" s="984"/>
      <c r="BV121" s="984">
        <v>6640773</v>
      </c>
      <c r="BW121" s="984"/>
      <c r="BX121" s="984"/>
      <c r="BY121" s="984"/>
      <c r="BZ121" s="984"/>
      <c r="CA121" s="984">
        <v>6636391</v>
      </c>
      <c r="CB121" s="984"/>
      <c r="CC121" s="984"/>
      <c r="CD121" s="984"/>
      <c r="CE121" s="984"/>
      <c r="CF121" s="1022">
        <v>141.69999999999999</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439</v>
      </c>
      <c r="BP122" s="992"/>
      <c r="BQ122" s="1032">
        <v>8814692</v>
      </c>
      <c r="BR122" s="1033"/>
      <c r="BS122" s="1033"/>
      <c r="BT122" s="1033"/>
      <c r="BU122" s="1033"/>
      <c r="BV122" s="1033">
        <v>9109608</v>
      </c>
      <c r="BW122" s="1033"/>
      <c r="BX122" s="1033"/>
      <c r="BY122" s="1033"/>
      <c r="BZ122" s="1033"/>
      <c r="CA122" s="1033">
        <v>9136547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2240</v>
      </c>
      <c r="AB123" s="957"/>
      <c r="AC123" s="957"/>
      <c r="AD123" s="957"/>
      <c r="AE123" s="958"/>
      <c r="AF123" s="959">
        <v>2240</v>
      </c>
      <c r="AG123" s="957"/>
      <c r="AH123" s="957"/>
      <c r="AI123" s="957"/>
      <c r="AJ123" s="958"/>
      <c r="AK123" s="959">
        <v>2240</v>
      </c>
      <c r="AL123" s="957"/>
      <c r="AM123" s="957"/>
      <c r="AN123" s="957"/>
      <c r="AO123" s="958"/>
      <c r="AP123" s="960">
        <v>0</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119.6</v>
      </c>
      <c r="BR123" s="1025"/>
      <c r="BS123" s="1025"/>
      <c r="BT123" s="1025"/>
      <c r="BU123" s="1025"/>
      <c r="BV123" s="1025">
        <v>99.9</v>
      </c>
      <c r="BW123" s="1025"/>
      <c r="BX123" s="1025"/>
      <c r="BY123" s="1025"/>
      <c r="BZ123" s="1025"/>
      <c r="CA123" s="1025">
        <v>86.1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27540</v>
      </c>
      <c r="AB126" s="957"/>
      <c r="AC126" s="957"/>
      <c r="AD126" s="957"/>
      <c r="AE126" s="958"/>
      <c r="AF126" s="959">
        <v>26313</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3513</v>
      </c>
      <c r="AB127" s="957"/>
      <c r="AC127" s="957"/>
      <c r="AD127" s="957"/>
      <c r="AE127" s="958"/>
      <c r="AF127" s="959">
        <v>1819</v>
      </c>
      <c r="AG127" s="957"/>
      <c r="AH127" s="957"/>
      <c r="AI127" s="957"/>
      <c r="AJ127" s="958"/>
      <c r="AK127" s="959">
        <v>192</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14.7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144618</v>
      </c>
      <c r="AB128" s="1088"/>
      <c r="AC128" s="1088"/>
      <c r="AD128" s="1088"/>
      <c r="AE128" s="1089"/>
      <c r="AF128" s="1090">
        <v>118085</v>
      </c>
      <c r="AG128" s="1088"/>
      <c r="AH128" s="1088"/>
      <c r="AI128" s="1088"/>
      <c r="AJ128" s="1089"/>
      <c r="AK128" s="1090">
        <v>122969</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19.7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5734862</v>
      </c>
      <c r="AB129" s="957"/>
      <c r="AC129" s="957"/>
      <c r="AD129" s="957"/>
      <c r="AE129" s="958"/>
      <c r="AF129" s="959">
        <v>5535521</v>
      </c>
      <c r="AG129" s="957"/>
      <c r="AH129" s="957"/>
      <c r="AI129" s="957"/>
      <c r="AJ129" s="958"/>
      <c r="AK129" s="959">
        <v>5497884</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18.100000000000001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906480</v>
      </c>
      <c r="AB130" s="957"/>
      <c r="AC130" s="957"/>
      <c r="AD130" s="957"/>
      <c r="AE130" s="958"/>
      <c r="AF130" s="959">
        <v>811262</v>
      </c>
      <c r="AG130" s="957"/>
      <c r="AH130" s="957"/>
      <c r="AI130" s="957"/>
      <c r="AJ130" s="958"/>
      <c r="AK130" s="959">
        <v>815885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86.1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4828382</v>
      </c>
      <c r="AB131" s="996"/>
      <c r="AC131" s="996"/>
      <c r="AD131" s="996"/>
      <c r="AE131" s="997"/>
      <c r="AF131" s="998">
        <v>4724259</v>
      </c>
      <c r="AG131" s="996"/>
      <c r="AH131" s="996"/>
      <c r="AI131" s="996"/>
      <c r="AJ131" s="997"/>
      <c r="AK131" s="998">
        <v>4681999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17.644917079999999</v>
      </c>
      <c r="AB132" s="1102"/>
      <c r="AC132" s="1102"/>
      <c r="AD132" s="1102"/>
      <c r="AE132" s="1103"/>
      <c r="AF132" s="1104">
        <v>18.977007820000001</v>
      </c>
      <c r="AG132" s="1102"/>
      <c r="AH132" s="1102"/>
      <c r="AI132" s="1102"/>
      <c r="AJ132" s="1103"/>
      <c r="AK132" s="1104">
        <v>17.925569830000001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19.399999999999999</v>
      </c>
      <c r="AB133" s="1109"/>
      <c r="AC133" s="1109"/>
      <c r="AD133" s="1109"/>
      <c r="AE133" s="1110"/>
      <c r="AF133" s="1108">
        <v>18.7</v>
      </c>
      <c r="AG133" s="1109"/>
      <c r="AH133" s="1109"/>
      <c r="AI133" s="1109"/>
      <c r="AJ133" s="1110"/>
      <c r="AK133" s="1108">
        <v>18.100000000000001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50" zoomScaleNormal="50"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1737318</v>
      </c>
      <c r="L9" s="264">
        <v>113239</v>
      </c>
      <c r="M9" s="265">
        <v>83170</v>
      </c>
      <c r="N9" s="266">
        <v>36.200000000000003</v>
      </c>
    </row>
    <row r="10" spans="1:16">
      <c r="A10" s="248"/>
      <c r="B10" s="244"/>
      <c r="C10" s="244"/>
      <c r="D10" s="244"/>
      <c r="E10" s="244"/>
      <c r="F10" s="244"/>
      <c r="G10" s="1117" t="s">
        <v>472</v>
      </c>
      <c r="H10" s="1118"/>
      <c r="I10" s="1118"/>
      <c r="J10" s="1119"/>
      <c r="K10" s="267">
        <v>179837</v>
      </c>
      <c r="L10" s="268">
        <v>11722</v>
      </c>
      <c r="M10" s="269">
        <v>7053</v>
      </c>
      <c r="N10" s="270">
        <v>66.2</v>
      </c>
    </row>
    <row r="11" spans="1:16" ht="13.5" customHeight="1">
      <c r="A11" s="248"/>
      <c r="B11" s="244"/>
      <c r="C11" s="244"/>
      <c r="D11" s="244"/>
      <c r="E11" s="244"/>
      <c r="F11" s="244"/>
      <c r="G11" s="1117" t="s">
        <v>473</v>
      </c>
      <c r="H11" s="1118"/>
      <c r="I11" s="1118"/>
      <c r="J11" s="1119"/>
      <c r="K11" s="267">
        <v>52238</v>
      </c>
      <c r="L11" s="268">
        <v>3405</v>
      </c>
      <c r="M11" s="269">
        <v>8860</v>
      </c>
      <c r="N11" s="270">
        <v>-61.6</v>
      </c>
    </row>
    <row r="12" spans="1:16" ht="13.5" customHeight="1">
      <c r="A12" s="248"/>
      <c r="B12" s="244"/>
      <c r="C12" s="244"/>
      <c r="D12" s="244"/>
      <c r="E12" s="244"/>
      <c r="F12" s="244"/>
      <c r="G12" s="1117" t="s">
        <v>474</v>
      </c>
      <c r="H12" s="1118"/>
      <c r="I12" s="1118"/>
      <c r="J12" s="1119"/>
      <c r="K12" s="267" t="s">
        <v>475</v>
      </c>
      <c r="L12" s="268" t="s">
        <v>475</v>
      </c>
      <c r="M12" s="269">
        <v>837</v>
      </c>
      <c r="N12" s="270" t="s">
        <v>475</v>
      </c>
    </row>
    <row r="13" spans="1:16" ht="13.5" customHeight="1">
      <c r="A13" s="248"/>
      <c r="B13" s="244"/>
      <c r="C13" s="244"/>
      <c r="D13" s="244"/>
      <c r="E13" s="244"/>
      <c r="F13" s="244"/>
      <c r="G13" s="1117" t="s">
        <v>476</v>
      </c>
      <c r="H13" s="1118"/>
      <c r="I13" s="1118"/>
      <c r="J13" s="1119"/>
      <c r="K13" s="267" t="s">
        <v>475</v>
      </c>
      <c r="L13" s="268" t="s">
        <v>475</v>
      </c>
      <c r="M13" s="269">
        <v>4</v>
      </c>
      <c r="N13" s="270" t="s">
        <v>475</v>
      </c>
    </row>
    <row r="14" spans="1:16" ht="13.5" customHeight="1">
      <c r="A14" s="248"/>
      <c r="B14" s="244"/>
      <c r="C14" s="244"/>
      <c r="D14" s="244"/>
      <c r="E14" s="244"/>
      <c r="F14" s="244"/>
      <c r="G14" s="1117" t="s">
        <v>477</v>
      </c>
      <c r="H14" s="1118"/>
      <c r="I14" s="1118"/>
      <c r="J14" s="1119"/>
      <c r="K14" s="267">
        <v>43819</v>
      </c>
      <c r="L14" s="268">
        <v>2856</v>
      </c>
      <c r="M14" s="269">
        <v>3453</v>
      </c>
      <c r="N14" s="270">
        <v>-17.3</v>
      </c>
    </row>
    <row r="15" spans="1:16" ht="13.5" customHeight="1">
      <c r="A15" s="248"/>
      <c r="B15" s="244"/>
      <c r="C15" s="244"/>
      <c r="D15" s="244"/>
      <c r="E15" s="244"/>
      <c r="F15" s="244"/>
      <c r="G15" s="1117" t="s">
        <v>478</v>
      </c>
      <c r="H15" s="1118"/>
      <c r="I15" s="1118"/>
      <c r="J15" s="1119"/>
      <c r="K15" s="267">
        <v>62145</v>
      </c>
      <c r="L15" s="268">
        <v>4051</v>
      </c>
      <c r="M15" s="269">
        <v>1923</v>
      </c>
      <c r="N15" s="270">
        <v>110.7</v>
      </c>
    </row>
    <row r="16" spans="1:16">
      <c r="A16" s="248"/>
      <c r="B16" s="244"/>
      <c r="C16" s="244"/>
      <c r="D16" s="244"/>
      <c r="E16" s="244"/>
      <c r="F16" s="244"/>
      <c r="G16" s="1120" t="s">
        <v>479</v>
      </c>
      <c r="H16" s="1121"/>
      <c r="I16" s="1121"/>
      <c r="J16" s="1122"/>
      <c r="K16" s="268">
        <v>-261169</v>
      </c>
      <c r="L16" s="268">
        <v>-17023</v>
      </c>
      <c r="M16" s="269">
        <v>-10272</v>
      </c>
      <c r="N16" s="270">
        <v>65.7</v>
      </c>
    </row>
    <row r="17" spans="1:16">
      <c r="A17" s="248"/>
      <c r="B17" s="244"/>
      <c r="C17" s="244"/>
      <c r="D17" s="244"/>
      <c r="E17" s="244"/>
      <c r="F17" s="244"/>
      <c r="G17" s="1120" t="s">
        <v>171</v>
      </c>
      <c r="H17" s="1121"/>
      <c r="I17" s="1121"/>
      <c r="J17" s="1122"/>
      <c r="K17" s="268">
        <v>1814188</v>
      </c>
      <c r="L17" s="268">
        <v>118250</v>
      </c>
      <c r="M17" s="269">
        <v>95028</v>
      </c>
      <c r="N17" s="270">
        <v>24.4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14.8</v>
      </c>
      <c r="L21" s="281">
        <v>9.36</v>
      </c>
      <c r="M21" s="282">
        <v>5.44</v>
      </c>
      <c r="N21" s="249"/>
      <c r="O21" s="283"/>
      <c r="P21" s="279"/>
    </row>
    <row r="22" spans="1:16" s="284" customFormat="1">
      <c r="A22" s="279"/>
      <c r="B22" s="249"/>
      <c r="C22" s="249"/>
      <c r="D22" s="249"/>
      <c r="E22" s="249"/>
      <c r="F22" s="249"/>
      <c r="G22" s="1112" t="s">
        <v>485</v>
      </c>
      <c r="H22" s="1113"/>
      <c r="I22" s="1113"/>
      <c r="J22" s="1114"/>
      <c r="K22" s="285">
        <v>96.7</v>
      </c>
      <c r="L22" s="286">
        <v>96.8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1611935</v>
      </c>
      <c r="L32" s="294">
        <v>105067</v>
      </c>
      <c r="M32" s="295">
        <v>65071</v>
      </c>
      <c r="N32" s="296">
        <v>61.5</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23</v>
      </c>
      <c r="N34" s="296" t="s">
        <v>475</v>
      </c>
    </row>
    <row r="35" spans="1:16" ht="27" customHeight="1">
      <c r="A35" s="248"/>
      <c r="B35" s="244"/>
      <c r="C35" s="244"/>
      <c r="D35" s="244"/>
      <c r="E35" s="244"/>
      <c r="F35" s="244"/>
      <c r="G35" s="1128" t="s">
        <v>492</v>
      </c>
      <c r="H35" s="1129"/>
      <c r="I35" s="1129"/>
      <c r="J35" s="1130"/>
      <c r="K35" s="294">
        <v>12215</v>
      </c>
      <c r="L35" s="294">
        <v>796</v>
      </c>
      <c r="M35" s="295">
        <v>17560</v>
      </c>
      <c r="N35" s="296">
        <v>-95.5</v>
      </c>
    </row>
    <row r="36" spans="1:16" ht="27" customHeight="1">
      <c r="A36" s="248"/>
      <c r="B36" s="244"/>
      <c r="C36" s="244"/>
      <c r="D36" s="244"/>
      <c r="E36" s="244"/>
      <c r="F36" s="244"/>
      <c r="G36" s="1128" t="s">
        <v>493</v>
      </c>
      <c r="H36" s="1129"/>
      <c r="I36" s="1129"/>
      <c r="J36" s="1130"/>
      <c r="K36" s="294">
        <v>151546</v>
      </c>
      <c r="L36" s="294">
        <v>9878</v>
      </c>
      <c r="M36" s="295">
        <v>3274</v>
      </c>
      <c r="N36" s="296">
        <v>201.7</v>
      </c>
    </row>
    <row r="37" spans="1:16" ht="13.5" customHeight="1">
      <c r="A37" s="248"/>
      <c r="B37" s="244"/>
      <c r="C37" s="244"/>
      <c r="D37" s="244"/>
      <c r="E37" s="244"/>
      <c r="F37" s="244"/>
      <c r="G37" s="1128" t="s">
        <v>494</v>
      </c>
      <c r="H37" s="1129"/>
      <c r="I37" s="1129"/>
      <c r="J37" s="1130"/>
      <c r="K37" s="294">
        <v>2432</v>
      </c>
      <c r="L37" s="294">
        <v>159</v>
      </c>
      <c r="M37" s="295">
        <v>1387</v>
      </c>
      <c r="N37" s="296">
        <v>-88.5</v>
      </c>
    </row>
    <row r="38" spans="1:16" ht="27" customHeight="1">
      <c r="A38" s="248"/>
      <c r="B38" s="244"/>
      <c r="C38" s="244"/>
      <c r="D38" s="244"/>
      <c r="E38" s="244"/>
      <c r="F38" s="244"/>
      <c r="G38" s="1131" t="s">
        <v>495</v>
      </c>
      <c r="H38" s="1132"/>
      <c r="I38" s="1132"/>
      <c r="J38" s="1133"/>
      <c r="K38" s="297">
        <v>1</v>
      </c>
      <c r="L38" s="297">
        <v>0</v>
      </c>
      <c r="M38" s="298">
        <v>7</v>
      </c>
      <c r="N38" s="299">
        <v>-100</v>
      </c>
      <c r="O38" s="293"/>
    </row>
    <row r="39" spans="1:16">
      <c r="A39" s="248"/>
      <c r="B39" s="244"/>
      <c r="C39" s="244"/>
      <c r="D39" s="244"/>
      <c r="E39" s="244"/>
      <c r="F39" s="244"/>
      <c r="G39" s="1131" t="s">
        <v>496</v>
      </c>
      <c r="H39" s="1132"/>
      <c r="I39" s="1132"/>
      <c r="J39" s="1133"/>
      <c r="K39" s="300">
        <v>-122969</v>
      </c>
      <c r="L39" s="300">
        <v>-8015</v>
      </c>
      <c r="M39" s="301">
        <v>-4282</v>
      </c>
      <c r="N39" s="302">
        <v>87.2</v>
      </c>
      <c r="O39" s="293"/>
    </row>
    <row r="40" spans="1:16" ht="27" customHeight="1">
      <c r="A40" s="248"/>
      <c r="B40" s="244"/>
      <c r="C40" s="244"/>
      <c r="D40" s="244"/>
      <c r="E40" s="244"/>
      <c r="F40" s="244"/>
      <c r="G40" s="1128" t="s">
        <v>497</v>
      </c>
      <c r="H40" s="1129"/>
      <c r="I40" s="1129"/>
      <c r="J40" s="1130"/>
      <c r="K40" s="300">
        <v>-815885</v>
      </c>
      <c r="L40" s="300">
        <v>-53180</v>
      </c>
      <c r="M40" s="301">
        <v>-54179</v>
      </c>
      <c r="N40" s="302">
        <v>-1.8</v>
      </c>
      <c r="O40" s="293"/>
    </row>
    <row r="41" spans="1:16">
      <c r="A41" s="248"/>
      <c r="B41" s="244"/>
      <c r="C41" s="244"/>
      <c r="D41" s="244"/>
      <c r="E41" s="244"/>
      <c r="F41" s="244"/>
      <c r="G41" s="1134" t="s">
        <v>281</v>
      </c>
      <c r="H41" s="1135"/>
      <c r="I41" s="1135"/>
      <c r="J41" s="1136"/>
      <c r="K41" s="294">
        <v>839275</v>
      </c>
      <c r="L41" s="300">
        <v>54704</v>
      </c>
      <c r="M41" s="301">
        <v>28861</v>
      </c>
      <c r="N41" s="302">
        <v>89.5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1899838</v>
      </c>
      <c r="J51" s="320">
        <v>114194</v>
      </c>
      <c r="K51" s="321">
        <v>133.30000000000001</v>
      </c>
      <c r="L51" s="322">
        <v>76282</v>
      </c>
      <c r="M51" s="323">
        <v>25</v>
      </c>
      <c r="N51" s="324">
        <v>108.3</v>
      </c>
    </row>
    <row r="52" spans="1:14">
      <c r="A52" s="248"/>
      <c r="B52" s="244"/>
      <c r="C52" s="244"/>
      <c r="D52" s="244"/>
      <c r="E52" s="244"/>
      <c r="F52" s="244"/>
      <c r="G52" s="325"/>
      <c r="H52" s="326" t="s">
        <v>508</v>
      </c>
      <c r="I52" s="327">
        <v>928118</v>
      </c>
      <c r="J52" s="328">
        <v>55786</v>
      </c>
      <c r="K52" s="329">
        <v>90.8</v>
      </c>
      <c r="L52" s="330">
        <v>41092</v>
      </c>
      <c r="M52" s="331">
        <v>31.8</v>
      </c>
      <c r="N52" s="332">
        <v>59</v>
      </c>
    </row>
    <row r="53" spans="1:14">
      <c r="A53" s="248"/>
      <c r="B53" s="244"/>
      <c r="C53" s="244"/>
      <c r="D53" s="244"/>
      <c r="E53" s="244"/>
      <c r="F53" s="244"/>
      <c r="G53" s="310" t="s">
        <v>509</v>
      </c>
      <c r="H53" s="311"/>
      <c r="I53" s="319">
        <v>2994436</v>
      </c>
      <c r="J53" s="320">
        <v>183708</v>
      </c>
      <c r="K53" s="321">
        <v>60.9</v>
      </c>
      <c r="L53" s="322">
        <v>78670</v>
      </c>
      <c r="M53" s="323">
        <v>3.1</v>
      </c>
      <c r="N53" s="324">
        <v>57.8</v>
      </c>
    </row>
    <row r="54" spans="1:14">
      <c r="A54" s="248"/>
      <c r="B54" s="244"/>
      <c r="C54" s="244"/>
      <c r="D54" s="244"/>
      <c r="E54" s="244"/>
      <c r="F54" s="244"/>
      <c r="G54" s="325"/>
      <c r="H54" s="326" t="s">
        <v>508</v>
      </c>
      <c r="I54" s="327">
        <v>473586</v>
      </c>
      <c r="J54" s="328">
        <v>29054</v>
      </c>
      <c r="K54" s="329">
        <v>-47.9</v>
      </c>
      <c r="L54" s="330">
        <v>38094</v>
      </c>
      <c r="M54" s="331">
        <v>-7.3</v>
      </c>
      <c r="N54" s="332">
        <v>-40.6</v>
      </c>
    </row>
    <row r="55" spans="1:14">
      <c r="A55" s="248"/>
      <c r="B55" s="244"/>
      <c r="C55" s="244"/>
      <c r="D55" s="244"/>
      <c r="E55" s="244"/>
      <c r="F55" s="244"/>
      <c r="G55" s="310" t="s">
        <v>510</v>
      </c>
      <c r="H55" s="311"/>
      <c r="I55" s="319">
        <v>862236</v>
      </c>
      <c r="J55" s="320">
        <v>54171</v>
      </c>
      <c r="K55" s="321">
        <v>-70.5</v>
      </c>
      <c r="L55" s="322">
        <v>67201</v>
      </c>
      <c r="M55" s="323">
        <v>-14.6</v>
      </c>
      <c r="N55" s="324">
        <v>-55.9</v>
      </c>
    </row>
    <row r="56" spans="1:14">
      <c r="A56" s="248"/>
      <c r="B56" s="244"/>
      <c r="C56" s="244"/>
      <c r="D56" s="244"/>
      <c r="E56" s="244"/>
      <c r="F56" s="244"/>
      <c r="G56" s="325"/>
      <c r="H56" s="326" t="s">
        <v>508</v>
      </c>
      <c r="I56" s="327">
        <v>357461</v>
      </c>
      <c r="J56" s="328">
        <v>22458</v>
      </c>
      <c r="K56" s="329">
        <v>-22.7</v>
      </c>
      <c r="L56" s="330">
        <v>35210</v>
      </c>
      <c r="M56" s="331">
        <v>-7.6</v>
      </c>
      <c r="N56" s="332">
        <v>-15.1</v>
      </c>
    </row>
    <row r="57" spans="1:14">
      <c r="A57" s="248"/>
      <c r="B57" s="244"/>
      <c r="C57" s="244"/>
      <c r="D57" s="244"/>
      <c r="E57" s="244"/>
      <c r="F57" s="244"/>
      <c r="G57" s="310" t="s">
        <v>511</v>
      </c>
      <c r="H57" s="311"/>
      <c r="I57" s="319">
        <v>974938</v>
      </c>
      <c r="J57" s="320">
        <v>62733</v>
      </c>
      <c r="K57" s="321">
        <v>15.8</v>
      </c>
      <c r="L57" s="322">
        <v>75709</v>
      </c>
      <c r="M57" s="323">
        <v>12.7</v>
      </c>
      <c r="N57" s="324">
        <v>3.1</v>
      </c>
    </row>
    <row r="58" spans="1:14">
      <c r="A58" s="248"/>
      <c r="B58" s="244"/>
      <c r="C58" s="244"/>
      <c r="D58" s="244"/>
      <c r="E58" s="244"/>
      <c r="F58" s="244"/>
      <c r="G58" s="325"/>
      <c r="H58" s="326" t="s">
        <v>508</v>
      </c>
      <c r="I58" s="327">
        <v>482686</v>
      </c>
      <c r="J58" s="328">
        <v>31059</v>
      </c>
      <c r="K58" s="329">
        <v>38.299999999999997</v>
      </c>
      <c r="L58" s="330">
        <v>35212</v>
      </c>
      <c r="M58" s="331">
        <v>0</v>
      </c>
      <c r="N58" s="332">
        <v>38.299999999999997</v>
      </c>
    </row>
    <row r="59" spans="1:14">
      <c r="A59" s="248"/>
      <c r="B59" s="244"/>
      <c r="C59" s="244"/>
      <c r="D59" s="244"/>
      <c r="E59" s="244"/>
      <c r="F59" s="244"/>
      <c r="G59" s="310" t="s">
        <v>512</v>
      </c>
      <c r="H59" s="311"/>
      <c r="I59" s="319">
        <v>2211413</v>
      </c>
      <c r="J59" s="320">
        <v>144141</v>
      </c>
      <c r="K59" s="321">
        <v>129.80000000000001</v>
      </c>
      <c r="L59" s="322">
        <v>90961</v>
      </c>
      <c r="M59" s="323">
        <v>20.100000000000001</v>
      </c>
      <c r="N59" s="324">
        <v>109.7</v>
      </c>
    </row>
    <row r="60" spans="1:14">
      <c r="A60" s="248"/>
      <c r="B60" s="244"/>
      <c r="C60" s="244"/>
      <c r="D60" s="244"/>
      <c r="E60" s="244"/>
      <c r="F60" s="244"/>
      <c r="G60" s="325"/>
      <c r="H60" s="326" t="s">
        <v>508</v>
      </c>
      <c r="I60" s="333">
        <v>794728</v>
      </c>
      <c r="J60" s="328">
        <v>51801</v>
      </c>
      <c r="K60" s="329">
        <v>66.8</v>
      </c>
      <c r="L60" s="330">
        <v>37720</v>
      </c>
      <c r="M60" s="331">
        <v>7.1</v>
      </c>
      <c r="N60" s="332">
        <v>59.7</v>
      </c>
    </row>
    <row r="61" spans="1:14">
      <c r="A61" s="248"/>
      <c r="B61" s="244"/>
      <c r="C61" s="244"/>
      <c r="D61" s="244"/>
      <c r="E61" s="244"/>
      <c r="F61" s="244"/>
      <c r="G61" s="310" t="s">
        <v>513</v>
      </c>
      <c r="H61" s="334"/>
      <c r="I61" s="335">
        <v>1788572</v>
      </c>
      <c r="J61" s="336">
        <v>111789</v>
      </c>
      <c r="K61" s="337">
        <v>53.9</v>
      </c>
      <c r="L61" s="338">
        <v>77765</v>
      </c>
      <c r="M61" s="339">
        <v>9.3000000000000007</v>
      </c>
      <c r="N61" s="324">
        <v>44.6</v>
      </c>
    </row>
    <row r="62" spans="1:14">
      <c r="A62" s="248"/>
      <c r="B62" s="244"/>
      <c r="C62" s="244"/>
      <c r="D62" s="244"/>
      <c r="E62" s="244"/>
      <c r="F62" s="244"/>
      <c r="G62" s="325"/>
      <c r="H62" s="326" t="s">
        <v>508</v>
      </c>
      <c r="I62" s="327">
        <v>607316</v>
      </c>
      <c r="J62" s="328">
        <v>38032</v>
      </c>
      <c r="K62" s="329">
        <v>25.1</v>
      </c>
      <c r="L62" s="330">
        <v>37466</v>
      </c>
      <c r="M62" s="331">
        <v>4.8</v>
      </c>
      <c r="N62" s="332">
        <v>20.3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9.52</v>
      </c>
      <c r="G47" s="12">
        <v>10.77</v>
      </c>
      <c r="H47" s="12">
        <v>12.97</v>
      </c>
      <c r="I47" s="12">
        <v>17.43</v>
      </c>
      <c r="J47" s="13">
        <v>19.559999999999999</v>
      </c>
    </row>
    <row r="48" spans="2:10" ht="57.75" customHeight="1">
      <c r="B48" s="14"/>
      <c r="C48" s="1139" t="s">
        <v>4</v>
      </c>
      <c r="D48" s="1139"/>
      <c r="E48" s="1140"/>
      <c r="F48" s="15">
        <v>0.36</v>
      </c>
      <c r="G48" s="16">
        <v>3.35</v>
      </c>
      <c r="H48" s="16">
        <v>7.44</v>
      </c>
      <c r="I48" s="16">
        <v>3.76</v>
      </c>
      <c r="J48" s="17">
        <v>6.78</v>
      </c>
    </row>
    <row r="49" spans="2:10" ht="57.75" customHeight="1" thickBot="1">
      <c r="B49" s="18"/>
      <c r="C49" s="1141" t="s">
        <v>5</v>
      </c>
      <c r="D49" s="1141"/>
      <c r="E49" s="1142"/>
      <c r="F49" s="19">
        <v>0.8</v>
      </c>
      <c r="G49" s="20">
        <v>4.7</v>
      </c>
      <c r="H49" s="20">
        <v>5.72</v>
      </c>
      <c r="I49" s="20">
        <v>0.04</v>
      </c>
      <c r="J49" s="21">
        <v>5.0199999999999996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t="s">
        <v>521</v>
      </c>
      <c r="G34" s="33" t="s">
        <v>522</v>
      </c>
      <c r="H34" s="33" t="s">
        <v>523</v>
      </c>
      <c r="I34" s="33" t="s">
        <v>524</v>
      </c>
      <c r="J34" s="34" t="s">
        <v>525</v>
      </c>
      <c r="K34" s="22"/>
      <c r="L34" s="22"/>
      <c r="M34" s="22"/>
      <c r="N34" s="22"/>
      <c r="O34" s="22"/>
      <c r="P34" s="22"/>
    </row>
    <row r="35" spans="1:16" ht="39" customHeight="1">
      <c r="A35" s="22"/>
      <c r="B35" s="35"/>
      <c r="C35" s="1143" t="s">
        <v>526</v>
      </c>
      <c r="D35" s="1144"/>
      <c r="E35" s="1145"/>
      <c r="F35" s="36">
        <v>4.53</v>
      </c>
      <c r="G35" s="37">
        <v>5.09</v>
      </c>
      <c r="H35" s="37">
        <v>7.44</v>
      </c>
      <c r="I35" s="37">
        <v>3.76</v>
      </c>
      <c r="J35" s="38">
        <v>6.78</v>
      </c>
      <c r="K35" s="22"/>
      <c r="L35" s="22"/>
      <c r="M35" s="22"/>
      <c r="N35" s="22"/>
      <c r="O35" s="22"/>
      <c r="P35" s="22"/>
    </row>
    <row r="36" spans="1:16" ht="39" customHeight="1">
      <c r="A36" s="22"/>
      <c r="B36" s="35"/>
      <c r="C36" s="1143" t="s">
        <v>527</v>
      </c>
      <c r="D36" s="1144"/>
      <c r="E36" s="1145"/>
      <c r="F36" s="36">
        <v>1.45</v>
      </c>
      <c r="G36" s="37">
        <v>1.1499999999999999</v>
      </c>
      <c r="H36" s="37">
        <v>2.06</v>
      </c>
      <c r="I36" s="37">
        <v>2.75</v>
      </c>
      <c r="J36" s="38">
        <v>3.76</v>
      </c>
      <c r="K36" s="22"/>
      <c r="L36" s="22"/>
      <c r="M36" s="22"/>
      <c r="N36" s="22"/>
      <c r="O36" s="22"/>
      <c r="P36" s="22"/>
    </row>
    <row r="37" spans="1:16" ht="39" customHeight="1">
      <c r="A37" s="22"/>
      <c r="B37" s="35"/>
      <c r="C37" s="1143" t="s">
        <v>528</v>
      </c>
      <c r="D37" s="1144"/>
      <c r="E37" s="1145"/>
      <c r="F37" s="36">
        <v>0.06</v>
      </c>
      <c r="G37" s="37">
        <v>0.01</v>
      </c>
      <c r="H37" s="37">
        <v>0.03</v>
      </c>
      <c r="I37" s="37">
        <v>0.08</v>
      </c>
      <c r="J37" s="38">
        <v>0.08</v>
      </c>
      <c r="K37" s="22"/>
      <c r="L37" s="22"/>
      <c r="M37" s="22"/>
      <c r="N37" s="22"/>
      <c r="O37" s="22"/>
      <c r="P37" s="22"/>
    </row>
    <row r="38" spans="1:16" ht="39" customHeight="1">
      <c r="A38" s="22"/>
      <c r="B38" s="35"/>
      <c r="C38" s="1143" t="s">
        <v>529</v>
      </c>
      <c r="D38" s="1144"/>
      <c r="E38" s="1145"/>
      <c r="F38" s="36">
        <v>0.42</v>
      </c>
      <c r="G38" s="37">
        <v>0.02</v>
      </c>
      <c r="H38" s="37">
        <v>0.02</v>
      </c>
      <c r="I38" s="37">
        <v>0.14000000000000001</v>
      </c>
      <c r="J38" s="38">
        <v>0.01</v>
      </c>
      <c r="K38" s="22"/>
      <c r="L38" s="22"/>
      <c r="M38" s="22"/>
      <c r="N38" s="22"/>
      <c r="O38" s="22"/>
      <c r="P38" s="22"/>
    </row>
    <row r="39" spans="1:16" ht="39" customHeight="1">
      <c r="A39" s="22"/>
      <c r="B39" s="35"/>
      <c r="C39" s="1143" t="s">
        <v>530</v>
      </c>
      <c r="D39" s="1144"/>
      <c r="E39" s="1145"/>
      <c r="F39" s="36">
        <v>0</v>
      </c>
      <c r="G39" s="37">
        <v>0</v>
      </c>
      <c r="H39" s="37">
        <v>0</v>
      </c>
      <c r="I39" s="37">
        <v>0</v>
      </c>
      <c r="J39" s="38">
        <v>0</v>
      </c>
      <c r="K39" s="22"/>
      <c r="L39" s="22"/>
      <c r="M39" s="22"/>
      <c r="N39" s="22"/>
      <c r="O39" s="22"/>
      <c r="P39" s="22"/>
    </row>
    <row r="40" spans="1:16" ht="39" customHeight="1">
      <c r="A40" s="22"/>
      <c r="B40" s="35"/>
      <c r="C40" s="1143" t="s">
        <v>531</v>
      </c>
      <c r="D40" s="1144"/>
      <c r="E40" s="1145"/>
      <c r="F40" s="36">
        <v>0</v>
      </c>
      <c r="G40" s="37">
        <v>0</v>
      </c>
      <c r="H40" s="37">
        <v>0</v>
      </c>
      <c r="I40" s="37">
        <v>0</v>
      </c>
      <c r="J40" s="38">
        <v>0</v>
      </c>
      <c r="K40" s="22"/>
      <c r="L40" s="22"/>
      <c r="M40" s="22"/>
      <c r="N40" s="22"/>
      <c r="O40" s="22"/>
      <c r="P40" s="22"/>
    </row>
    <row r="41" spans="1:16" ht="39" customHeight="1">
      <c r="A41" s="22"/>
      <c r="B41" s="35"/>
      <c r="C41" s="1143" t="s">
        <v>532</v>
      </c>
      <c r="D41" s="1144"/>
      <c r="E41" s="1145"/>
      <c r="F41" s="36">
        <v>0</v>
      </c>
      <c r="G41" s="37">
        <v>0</v>
      </c>
      <c r="H41" s="37">
        <v>0</v>
      </c>
      <c r="I41" s="37">
        <v>0</v>
      </c>
      <c r="J41" s="38">
        <v>0</v>
      </c>
      <c r="K41" s="22"/>
      <c r="L41" s="22"/>
      <c r="M41" s="22"/>
      <c r="N41" s="22"/>
      <c r="O41" s="22"/>
      <c r="P41" s="22"/>
    </row>
    <row r="42" spans="1:16" ht="39" customHeight="1">
      <c r="A42" s="22"/>
      <c r="B42" s="39"/>
      <c r="C42" s="1143" t="s">
        <v>533</v>
      </c>
      <c r="D42" s="1144"/>
      <c r="E42" s="1145"/>
      <c r="F42" s="36" t="s">
        <v>534</v>
      </c>
      <c r="G42" s="37" t="s">
        <v>535</v>
      </c>
      <c r="H42" s="37" t="s">
        <v>475</v>
      </c>
      <c r="I42" s="37" t="s">
        <v>475</v>
      </c>
      <c r="J42" s="38" t="s">
        <v>475</v>
      </c>
      <c r="K42" s="22"/>
      <c r="L42" s="22"/>
      <c r="M42" s="22"/>
      <c r="N42" s="22"/>
      <c r="O42" s="22"/>
      <c r="P42" s="22"/>
    </row>
    <row r="43" spans="1:16" ht="39" customHeight="1" thickBot="1">
      <c r="A43" s="22"/>
      <c r="B43" s="40"/>
      <c r="C43" s="1146" t="s">
        <v>536</v>
      </c>
      <c r="D43" s="1147"/>
      <c r="E43" s="1148"/>
      <c r="F43" s="41">
        <v>7.0000000000000007E-2</v>
      </c>
      <c r="G43" s="42">
        <v>0.04</v>
      </c>
      <c r="H43" s="42">
        <v>0</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1766</v>
      </c>
      <c r="L45" s="60">
        <v>1780</v>
      </c>
      <c r="M45" s="60">
        <v>1690</v>
      </c>
      <c r="N45" s="60">
        <v>1619</v>
      </c>
      <c r="O45" s="61">
        <v>1612</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18</v>
      </c>
      <c r="L48" s="64">
        <v>18</v>
      </c>
      <c r="M48" s="64">
        <v>17</v>
      </c>
      <c r="N48" s="64">
        <v>18</v>
      </c>
      <c r="O48" s="65">
        <v>12</v>
      </c>
      <c r="P48" s="48"/>
      <c r="Q48" s="48"/>
      <c r="R48" s="48"/>
      <c r="S48" s="48"/>
      <c r="T48" s="48"/>
      <c r="U48" s="48"/>
    </row>
    <row r="49" spans="1:21" ht="30.75" customHeight="1">
      <c r="A49" s="48"/>
      <c r="B49" s="1161"/>
      <c r="C49" s="1162"/>
      <c r="D49" s="62"/>
      <c r="E49" s="1153" t="s">
        <v>16</v>
      </c>
      <c r="F49" s="1153"/>
      <c r="G49" s="1153"/>
      <c r="H49" s="1153"/>
      <c r="I49" s="1153"/>
      <c r="J49" s="1154"/>
      <c r="K49" s="63">
        <v>346</v>
      </c>
      <c r="L49" s="64">
        <v>301</v>
      </c>
      <c r="M49" s="64">
        <v>158</v>
      </c>
      <c r="N49" s="64">
        <v>159</v>
      </c>
      <c r="O49" s="65">
        <v>152</v>
      </c>
      <c r="P49" s="48"/>
      <c r="Q49" s="48"/>
      <c r="R49" s="48"/>
      <c r="S49" s="48"/>
      <c r="T49" s="48"/>
      <c r="U49" s="48"/>
    </row>
    <row r="50" spans="1:21" ht="30.75" customHeight="1">
      <c r="A50" s="48"/>
      <c r="B50" s="1161"/>
      <c r="C50" s="1162"/>
      <c r="D50" s="62"/>
      <c r="E50" s="1153" t="s">
        <v>17</v>
      </c>
      <c r="F50" s="1153"/>
      <c r="G50" s="1153"/>
      <c r="H50" s="1153"/>
      <c r="I50" s="1153"/>
      <c r="J50" s="1154"/>
      <c r="K50" s="63">
        <v>39</v>
      </c>
      <c r="L50" s="64">
        <v>38</v>
      </c>
      <c r="M50" s="64">
        <v>33</v>
      </c>
      <c r="N50" s="64">
        <v>30</v>
      </c>
      <c r="O50" s="65">
        <v>2</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1177</v>
      </c>
      <c r="L52" s="64">
        <v>1163</v>
      </c>
      <c r="M52" s="64">
        <v>1053</v>
      </c>
      <c r="N52" s="64">
        <v>930</v>
      </c>
      <c r="O52" s="65">
        <v>940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992</v>
      </c>
      <c r="L53" s="69">
        <v>974</v>
      </c>
      <c r="M53" s="69">
        <v>845</v>
      </c>
      <c r="N53" s="69">
        <v>896</v>
      </c>
      <c r="O53" s="70">
        <v>838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4"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muroto</cp:lastModifiedBy>
  <cp:lastPrinted>2015-05-07T01:28:33Z</cp:lastPrinted>
  <dcterms:created xsi:type="dcterms:W3CDTF">2015-02-17T07:36:19Z</dcterms:created>
  <dcterms:modified xsi:type="dcterms:W3CDTF">2015-06-09T23:42:01Z</dcterms:modified>
</cp:coreProperties>
</file>